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39.xml" ContentType="application/vnd.openxmlformats-officedocument.drawing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charts/chart49.xml" ContentType="application/vnd.openxmlformats-officedocument.drawingml.chart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drawings/drawing42.xml" ContentType="application/vnd.openxmlformats-officedocument.drawing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52.xml" ContentType="application/vnd.openxmlformats-officedocument.drawingml.chart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18.xml" ContentType="application/vnd.openxmlformats-officedocument.drawing+xml"/>
  <Override PartName="/xl/drawings/drawing36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drawings/drawing32.xml" ContentType="application/vnd.openxmlformats-officedocument.drawing+xml"/>
  <Override PartName="/xl/charts/chart46.xml" ContentType="application/vnd.openxmlformats-officedocument.drawingml.chart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drawings/drawing50.xml" ContentType="application/vnd.openxmlformats-officedocument.drawing+xml"/>
  <Override PartName="/xl/charts/chart53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42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drawings/drawing44.xml" ContentType="application/vnd.openxmlformats-officedocument.drawing+xml"/>
  <Override PartName="/xl/externalLinks/externalLink3.xml" ContentType="application/vnd.openxmlformats-officedocument.spreadsheetml.externalLink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drawings/drawing40.xml" ContentType="application/vnd.openxmlformats-officedocument.drawing+xml"/>
  <Override PartName="/xl/charts/chart54.xml" ContentType="application/vnd.openxmlformats-officedocument.drawingml.chart+xml"/>
  <Override PartName="/xl/worksheets/sheet38.xml" ContentType="application/vnd.openxmlformats-officedocument.spreadsheetml.workshee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23.xml" ContentType="application/vnd.openxmlformats-officedocument.spreadsheetml.worksheet+xml"/>
  <Override PartName="/xl/worksheets/sheet41.xml" ContentType="application/vnd.openxmlformats-officedocument.spreadsheetml.worksheet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27.xml" ContentType="application/vnd.openxmlformats-officedocument.drawing+xml"/>
  <Override PartName="/xl/drawings/drawing45.xml" ContentType="application/vnd.openxmlformats-officedocument.drawing+xml"/>
  <Override PartName="/xl/externalLinks/externalLink4.xml" ContentType="application/vnd.openxmlformats-officedocument.spreadsheetml.externalLink+xml"/>
  <Override PartName="/xl/drawings/drawing16.xml" ContentType="application/vnd.openxmlformats-officedocument.drawing+xml"/>
  <Override PartName="/xl/drawings/drawing34.xml" ContentType="application/vnd.openxmlformats-officedocument.drawing+xml"/>
  <Override PartName="/xl/charts/chart48.xml" ContentType="application/vnd.openxmlformats-officedocument.drawingml.char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charts/chart44.xml" ContentType="application/vnd.openxmlformats-officedocument.drawingml.char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-17" yWindow="0" windowWidth="8614" windowHeight="6823" activeTab="53"/>
  </bookViews>
  <sheets>
    <sheet name="Introduction" sheetId="157" r:id="rId1"/>
    <sheet name="3. Regional population" sheetId="85" r:id="rId2"/>
    <sheet name="4. Ageing population" sheetId="40" r:id="rId3"/>
    <sheet name="5. Trips by age group" sheetId="81" r:id="rId4"/>
    <sheet name="6. Trips by income" sheetId="82" r:id="rId5"/>
    <sheet name="7. Trips by household type" sheetId="83" r:id="rId6"/>
    <sheet name="8. Trips by no of vehicles" sheetId="84" r:id="rId7"/>
    <sheet name="10. Trips by region" sheetId="86" r:id="rId8"/>
    <sheet name="11. Trips by mode" sheetId="87" r:id="rId9"/>
    <sheet name="12. Trips by mode Auckland" sheetId="106" r:id="rId10"/>
    <sheet name="13. Distance travelled" sheetId="88" r:id="rId11"/>
    <sheet name="14. Trips - Stay Close Action" sheetId="107" r:id="rId12"/>
    <sheet name="15. Trips - Stay Close Auckland" sheetId="108" r:id="rId13"/>
    <sheet name="16. Trips - Metro-Connected" sheetId="109" r:id="rId14"/>
    <sheet name="17. Trips - Metro-Connect Auck" sheetId="110" r:id="rId15"/>
    <sheet name="18. Trips - Golden Triangle" sheetId="111" r:id="rId16"/>
    <sheet name="19. Trips - Gold Triangle Auck" sheetId="112" r:id="rId17"/>
    <sheet name="20. Trips - @Home" sheetId="113" r:id="rId18"/>
    <sheet name="21. Trips - @Home Auckland" sheetId="114" r:id="rId19"/>
    <sheet name="22. Comparison trips by region" sheetId="91" r:id="rId20"/>
    <sheet name="23. Comparison trips by mode" sheetId="126" r:id="rId21"/>
    <sheet name="24. Comparison distance by mode" sheetId="128" r:id="rId22"/>
    <sheet name="28. Cost of travel" sheetId="129" r:id="rId23"/>
    <sheet name="29. Regional departures" sheetId="115" r:id="rId24"/>
    <sheet name="32. International departures" sheetId="130" r:id="rId25"/>
    <sheet name="33. Intl departures scenarios" sheetId="131" r:id="rId26"/>
    <sheet name="35. Leg-based departures" sheetId="132" r:id="rId27"/>
    <sheet name="36. Leg-based domestic depart" sheetId="133" r:id="rId28"/>
    <sheet name="37. Leg-based intl departures" sheetId="53" r:id="rId29"/>
    <sheet name="38. Leg-based depart scenarios" sheetId="134" r:id="rId30"/>
    <sheet name="39. Freight" sheetId="135" r:id="rId31"/>
    <sheet name="40. Regional freight tonnage" sheetId="143" r:id="rId32"/>
    <sheet name="41. Imports" sheetId="136" r:id="rId33"/>
    <sheet name="42. Exports" sheetId="137" r:id="rId34"/>
    <sheet name="43. Log exports" sheetId="138" r:id="rId35"/>
    <sheet name="44. TEUs" sheetId="139" r:id="rId36"/>
    <sheet name="46. Freight tonnage" sheetId="140" r:id="rId37"/>
    <sheet name="48. Import tonnage" sheetId="141" r:id="rId38"/>
    <sheet name="49. Export tonnage" sheetId="142" r:id="rId39"/>
    <sheet name="50. VKT by vehicle type" sheetId="92" r:id="rId40"/>
    <sheet name="51. VKTs" sheetId="93" r:id="rId41"/>
    <sheet name="52. VKTs per Capita" sheetId="154" r:id="rId42"/>
    <sheet name="53. VKTs Auckland" sheetId="155" r:id="rId43"/>
    <sheet name="54. VKTs in Auckland per capita" sheetId="146" r:id="rId44"/>
    <sheet name="55. Emissions composition" sheetId="147" r:id="rId45"/>
    <sheet name="56. Transport emissions" sheetId="145" r:id="rId46"/>
    <sheet name="57. No of vehicles by fuel type" sheetId="47" r:id="rId47"/>
    <sheet name="58. VKT by fuel type" sheetId="54" r:id="rId48"/>
    <sheet name="59. Emissions by fuel type" sheetId="78" r:id="rId49"/>
    <sheet name="60. Projected vehicle fleet" sheetId="149" r:id="rId50"/>
    <sheet name="61. Projected EV uptake" sheetId="150" r:id="rId51"/>
    <sheet name="62. Emissions by scenario" sheetId="79" r:id="rId52"/>
    <sheet name="63. Emissions per capita" sheetId="151" r:id="rId53"/>
    <sheet name="64. Aircraft distance" sheetId="59" r:id="rId54"/>
  </sheets>
  <externalReferences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Auckland_Reference">'[1]Formatted Trip Summary'!$A$81</definedName>
    <definedName name="BOP_Reference">'[1]Formatted Trip Summary'!$A$249</definedName>
    <definedName name="Canterbury_Reference">'[1]Formatted Trip Summary'!$A$858</definedName>
    <definedName name="Gisborne_Reference">'[1]Formatted Trip Summary'!$A$319</definedName>
    <definedName name="Hawkes_Bay_Reference">'[1]Formatted Trip Summary'!$A$403</definedName>
    <definedName name="Manawatu_Reference">'[1]Formatted Trip Summary'!$A$550</definedName>
    <definedName name="Nelson_Reference">'[1]Formatted Trip Summary'!$A$711</definedName>
    <definedName name="Northland_Reference">'[1]Formatted Trip Summary'!$A$4</definedName>
    <definedName name="Otago_Reference">'[1]Formatted Trip Summary'!$A$935</definedName>
    <definedName name="Population_Adjustment">'6. Trips by income'!$V$7</definedName>
    <definedName name="Southland_Reference">'[1]Formatted Trip Summary'!$A$1005</definedName>
    <definedName name="Taranaki_Reference">'[1]Formatted Trip Summary'!$A$473</definedName>
    <definedName name="Waikato_Reference">'[1]Formatted Trip Summary'!$A$165</definedName>
    <definedName name="Wellington_Reference">'[1]Formatted Trip Summary'!$A$627</definedName>
    <definedName name="West_Coast_Reference">'[1]Formatted Trip Summary'!$A$788</definedName>
  </definedNames>
  <calcPr calcId="125725"/>
</workbook>
</file>

<file path=xl/calcChain.xml><?xml version="1.0" encoding="utf-8"?>
<calcChain xmlns="http://schemas.openxmlformats.org/spreadsheetml/2006/main">
  <c r="I7" i="84"/>
  <c r="I8"/>
  <c r="I9"/>
  <c r="I6"/>
  <c r="I7" i="83"/>
  <c r="I8"/>
  <c r="I9"/>
  <c r="I10"/>
  <c r="I6"/>
  <c r="J7" i="82"/>
  <c r="J8"/>
  <c r="J9"/>
  <c r="J10"/>
  <c r="J11"/>
  <c r="J6"/>
  <c r="I7" i="81"/>
  <c r="I8"/>
  <c r="I9"/>
  <c r="I10"/>
  <c r="I11"/>
  <c r="I12"/>
  <c r="I13"/>
  <c r="I14"/>
  <c r="I6"/>
  <c r="B8" i="141" l="1"/>
  <c r="B9"/>
  <c r="B10"/>
  <c r="B11"/>
  <c r="B12"/>
  <c r="B13"/>
  <c r="B14"/>
  <c r="B15"/>
  <c r="B16"/>
  <c r="B17"/>
  <c r="B18"/>
  <c r="E19" i="142" l="1"/>
  <c r="E18"/>
  <c r="E17"/>
  <c r="E16"/>
  <c r="E15"/>
  <c r="E14"/>
  <c r="E13"/>
  <c r="E12"/>
  <c r="E11"/>
  <c r="E10"/>
  <c r="E9"/>
  <c r="E8"/>
  <c r="D19"/>
  <c r="D18"/>
  <c r="D17"/>
  <c r="D16"/>
  <c r="D15"/>
  <c r="D14"/>
  <c r="D13"/>
  <c r="D12"/>
  <c r="D11"/>
  <c r="D10"/>
  <c r="D9"/>
  <c r="D8"/>
  <c r="E18" i="141"/>
  <c r="E17"/>
  <c r="E16"/>
  <c r="E15"/>
  <c r="E14"/>
  <c r="E13"/>
  <c r="E12"/>
  <c r="E11"/>
  <c r="E10"/>
  <c r="E9"/>
  <c r="D17"/>
  <c r="D16"/>
  <c r="D15"/>
  <c r="D14"/>
  <c r="D13"/>
  <c r="D12"/>
  <c r="D11"/>
  <c r="D10"/>
  <c r="D9"/>
  <c r="D8"/>
  <c r="D18"/>
  <c r="E8"/>
  <c r="F16" l="1"/>
  <c r="F9" l="1"/>
  <c r="F8"/>
  <c r="F17" i="142" l="1"/>
  <c r="F19"/>
  <c r="F18"/>
  <c r="F9" l="1"/>
  <c r="F12" i="141"/>
  <c r="F15"/>
  <c r="F10" i="142"/>
  <c r="F10" i="141"/>
  <c r="F8" i="142"/>
  <c r="F13" i="141"/>
  <c r="F12" i="142"/>
  <c r="F15"/>
  <c r="F14" i="141"/>
  <c r="F11" i="142"/>
  <c r="F13"/>
  <c r="F16" l="1"/>
  <c r="F14"/>
  <c r="F18" i="141"/>
  <c r="F11"/>
  <c r="F17"/>
  <c r="B26" i="139" l="1"/>
  <c r="B17" i="142"/>
  <c r="B16"/>
  <c r="B14"/>
  <c r="B11"/>
  <c r="B10"/>
  <c r="B9"/>
  <c r="B8"/>
  <c r="B19"/>
  <c r="B18"/>
  <c r="B15"/>
  <c r="B13"/>
  <c r="B12"/>
  <c r="A7" i="134"/>
  <c r="A7" i="53"/>
  <c r="A23" i="133"/>
  <c r="A22"/>
  <c r="A21"/>
  <c r="A20"/>
  <c r="A19"/>
  <c r="A18"/>
  <c r="A17"/>
  <c r="A16"/>
  <c r="A15"/>
  <c r="A14"/>
  <c r="A13"/>
  <c r="A12"/>
  <c r="A11"/>
  <c r="A10"/>
  <c r="A9"/>
  <c r="A8"/>
  <c r="A7"/>
  <c r="A6"/>
  <c r="A23" i="132"/>
  <c r="A22"/>
  <c r="A21"/>
  <c r="A20"/>
  <c r="A19"/>
  <c r="A18"/>
  <c r="A17"/>
  <c r="A16"/>
  <c r="A15"/>
  <c r="A14"/>
  <c r="A13"/>
  <c r="A12"/>
  <c r="A11"/>
  <c r="A10"/>
  <c r="A9"/>
  <c r="A8"/>
  <c r="A7"/>
  <c r="A6"/>
  <c r="A21" i="115"/>
  <c r="A20"/>
  <c r="A19"/>
  <c r="A18"/>
  <c r="A17"/>
  <c r="A16"/>
  <c r="A15"/>
  <c r="A14"/>
  <c r="A13"/>
  <c r="A12"/>
  <c r="A11"/>
  <c r="A10"/>
  <c r="A9"/>
  <c r="A8"/>
  <c r="A7"/>
  <c r="A6"/>
  <c r="A5"/>
  <c r="E13" i="114"/>
  <c r="F13" i="112"/>
  <c r="B13"/>
  <c r="H13"/>
  <c r="D13"/>
  <c r="F13" i="111"/>
  <c r="B13"/>
  <c r="E13" i="110"/>
  <c r="F13" i="108"/>
  <c r="B13"/>
  <c r="H13"/>
  <c r="D13"/>
  <c r="F13" i="107"/>
  <c r="B13"/>
  <c r="E13" i="88"/>
  <c r="F13" i="87"/>
  <c r="B13"/>
  <c r="H13"/>
  <c r="D13"/>
  <c r="B13" i="106" l="1"/>
  <c r="F13"/>
  <c r="C13" i="88"/>
  <c r="G13"/>
  <c r="E13" i="107"/>
  <c r="C13"/>
  <c r="G13"/>
  <c r="B13" i="109"/>
  <c r="F13"/>
  <c r="C13" i="110"/>
  <c r="G13"/>
  <c r="E13" i="111"/>
  <c r="C13"/>
  <c r="G13"/>
  <c r="B13" i="113"/>
  <c r="F13"/>
  <c r="C13" i="114"/>
  <c r="G13"/>
  <c r="C13" i="87"/>
  <c r="G13"/>
  <c r="D13" i="106"/>
  <c r="H13"/>
  <c r="B13" i="88"/>
  <c r="F13"/>
  <c r="D13"/>
  <c r="H13"/>
  <c r="C13" i="108"/>
  <c r="G13"/>
  <c r="D13" i="109"/>
  <c r="H13"/>
  <c r="B13" i="110"/>
  <c r="F13"/>
  <c r="D13"/>
  <c r="H13"/>
  <c r="C13" i="112"/>
  <c r="G13"/>
  <c r="D13" i="113"/>
  <c r="H13"/>
  <c r="B13" i="114"/>
  <c r="F13"/>
  <c r="D13"/>
  <c r="H13"/>
  <c r="E13" i="87"/>
  <c r="C13" i="106"/>
  <c r="G13"/>
  <c r="E13"/>
  <c r="D13" i="107"/>
  <c r="H13"/>
  <c r="E13" i="108"/>
  <c r="C13" i="109"/>
  <c r="G13"/>
  <c r="E13"/>
  <c r="D13" i="111"/>
  <c r="H13"/>
  <c r="E13" i="112"/>
  <c r="C13" i="113"/>
  <c r="G13"/>
  <c r="E13"/>
  <c r="C16" i="141" l="1"/>
  <c r="C9" l="1"/>
  <c r="C8" l="1"/>
  <c r="C17" i="142" l="1"/>
  <c r="C19"/>
  <c r="C18"/>
  <c r="C9" l="1"/>
  <c r="C12" i="141"/>
  <c r="C15"/>
  <c r="C10" i="142"/>
  <c r="C8"/>
  <c r="C13" i="141"/>
  <c r="C12" i="142"/>
  <c r="C15"/>
  <c r="C14" i="141"/>
  <c r="C11" i="142"/>
  <c r="C13"/>
  <c r="C10" i="141" l="1"/>
  <c r="C16" i="142"/>
  <c r="C14"/>
  <c r="C18" i="141"/>
  <c r="C11"/>
  <c r="C17"/>
</calcChain>
</file>

<file path=xl/sharedStrings.xml><?xml version="1.0" encoding="utf-8"?>
<sst xmlns="http://schemas.openxmlformats.org/spreadsheetml/2006/main" count="1021" uniqueCount="278">
  <si>
    <t>12Q1</t>
  </si>
  <si>
    <t>12Q2</t>
  </si>
  <si>
    <t>12Q3</t>
  </si>
  <si>
    <t>12Q4</t>
  </si>
  <si>
    <t>13Q1</t>
  </si>
  <si>
    <t>13Q2</t>
  </si>
  <si>
    <t>13Q3</t>
  </si>
  <si>
    <t>13Q4</t>
  </si>
  <si>
    <t>14Q1</t>
  </si>
  <si>
    <t>14Q2</t>
  </si>
  <si>
    <t>14Q3</t>
  </si>
  <si>
    <t>14Q4</t>
  </si>
  <si>
    <t>15Q1</t>
  </si>
  <si>
    <t>15Q2</t>
  </si>
  <si>
    <t>15Q3</t>
  </si>
  <si>
    <t>15Q4</t>
  </si>
  <si>
    <t>16Q1</t>
  </si>
  <si>
    <t>Rail</t>
  </si>
  <si>
    <t>Road</t>
  </si>
  <si>
    <t>Imports</t>
  </si>
  <si>
    <t>Exports</t>
  </si>
  <si>
    <t>2009/10</t>
  </si>
  <si>
    <t>2010/11</t>
  </si>
  <si>
    <t>2012/13</t>
  </si>
  <si>
    <t>2011/12</t>
  </si>
  <si>
    <t>2013/14</t>
  </si>
  <si>
    <t>2014/15</t>
  </si>
  <si>
    <t>2015/16</t>
  </si>
  <si>
    <t>2016/17</t>
  </si>
  <si>
    <t xml:space="preserve"> </t>
  </si>
  <si>
    <t>Queenstown</t>
  </si>
  <si>
    <t>Wellington</t>
  </si>
  <si>
    <t>Christchurch</t>
  </si>
  <si>
    <t>Auckland</t>
  </si>
  <si>
    <t>Total</t>
  </si>
  <si>
    <t>Dunedin</t>
  </si>
  <si>
    <t>New Zealand</t>
  </si>
  <si>
    <t>2005/06</t>
  </si>
  <si>
    <t>2006/07</t>
  </si>
  <si>
    <t>2007/08</t>
  </si>
  <si>
    <t>2008/09</t>
  </si>
  <si>
    <t>Source:</t>
  </si>
  <si>
    <t>Bus</t>
  </si>
  <si>
    <t>Train</t>
  </si>
  <si>
    <t>Population</t>
  </si>
  <si>
    <t>Other</t>
  </si>
  <si>
    <t>Pedestrian</t>
  </si>
  <si>
    <t>Cyclist</t>
  </si>
  <si>
    <t>Lyttelton</t>
  </si>
  <si>
    <t>Napier</t>
  </si>
  <si>
    <t>Nelson</t>
  </si>
  <si>
    <t>Otago</t>
  </si>
  <si>
    <t>Tauranga</t>
  </si>
  <si>
    <t>Public transport</t>
  </si>
  <si>
    <t>Northland</t>
  </si>
  <si>
    <t>Waikato</t>
  </si>
  <si>
    <t>Bay of Plenty</t>
  </si>
  <si>
    <t>Gisborne</t>
  </si>
  <si>
    <t>Hawke's Bay</t>
  </si>
  <si>
    <t>Taranaki</t>
  </si>
  <si>
    <t>Manawatu-Wanganui</t>
  </si>
  <si>
    <t>Nelson-Marlborough-Tasman</t>
  </si>
  <si>
    <t>West Coast</t>
  </si>
  <si>
    <t>Canterbury</t>
  </si>
  <si>
    <t>Southland</t>
  </si>
  <si>
    <t>2001/02</t>
  </si>
  <si>
    <t>2002/03</t>
  </si>
  <si>
    <t>2003/04</t>
  </si>
  <si>
    <t>2004/05</t>
  </si>
  <si>
    <t>www.transport.govt.nz/ourwork/tmif/environmental/ei001/</t>
  </si>
  <si>
    <t>Aviation</t>
  </si>
  <si>
    <t>No vehicle</t>
  </si>
  <si>
    <t>1 vehicle</t>
  </si>
  <si>
    <t>2 vehicles</t>
  </si>
  <si>
    <t>3 or more vehicles</t>
  </si>
  <si>
    <t>Logs</t>
  </si>
  <si>
    <t>Coal</t>
  </si>
  <si>
    <t>Ageing of the New Zealand population</t>
  </si>
  <si>
    <t>Under 15</t>
  </si>
  <si>
    <t>15-64</t>
  </si>
  <si>
    <t>65+</t>
  </si>
  <si>
    <t>Motorcyles</t>
  </si>
  <si>
    <t>Heavy fleet</t>
  </si>
  <si>
    <t>Motorcycles</t>
  </si>
  <si>
    <t>Sources:</t>
  </si>
  <si>
    <t>16Q2</t>
  </si>
  <si>
    <t>Electric</t>
  </si>
  <si>
    <t>2017/18</t>
  </si>
  <si>
    <t>2022/23</t>
  </si>
  <si>
    <t>2027/28</t>
  </si>
  <si>
    <t>2032/33</t>
  </si>
  <si>
    <t>2037/38</t>
  </si>
  <si>
    <t>2042/43</t>
  </si>
  <si>
    <t>Trips</t>
  </si>
  <si>
    <t>Diesel</t>
  </si>
  <si>
    <t>Petrol</t>
  </si>
  <si>
    <t>Vehicle share/taxi</t>
  </si>
  <si>
    <t>Hawke’s Bay</t>
  </si>
  <si>
    <t>Manawatu</t>
  </si>
  <si>
    <t>TNM</t>
  </si>
  <si>
    <t>Liquid milk</t>
  </si>
  <si>
    <t>Manufactured dairy products</t>
  </si>
  <si>
    <t>Horticultural products</t>
  </si>
  <si>
    <t>Other agricultural products</t>
  </si>
  <si>
    <t>Limestone, cement, fertiliser</t>
  </si>
  <si>
    <t>Steel, aluminium</t>
  </si>
  <si>
    <t>Manufactured goods, retail, other</t>
  </si>
  <si>
    <t>Waste</t>
  </si>
  <si>
    <t>Other minerals</t>
  </si>
  <si>
    <t>Aggregate</t>
  </si>
  <si>
    <t>Timber</t>
  </si>
  <si>
    <t>Livestock</t>
  </si>
  <si>
    <t>Petroleum</t>
  </si>
  <si>
    <t>Concrete</t>
  </si>
  <si>
    <t>Meat</t>
  </si>
  <si>
    <t>Fish</t>
  </si>
  <si>
    <t>Wool</t>
  </si>
  <si>
    <t>16Q3</t>
  </si>
  <si>
    <t>16Q4</t>
  </si>
  <si>
    <t>Eastland</t>
  </si>
  <si>
    <t>CentrePort</t>
  </si>
  <si>
    <t>PrimePort</t>
  </si>
  <si>
    <t>South Port</t>
  </si>
  <si>
    <t>Current (2012/13)</t>
  </si>
  <si>
    <t>Total New Zealand</t>
  </si>
  <si>
    <t>Heavy trucks</t>
  </si>
  <si>
    <t>Heavy buses</t>
  </si>
  <si>
    <t>2018/19</t>
  </si>
  <si>
    <t>2019/20</t>
  </si>
  <si>
    <t>2020/21</t>
  </si>
  <si>
    <t>2021/22</t>
  </si>
  <si>
    <t>2023/24</t>
  </si>
  <si>
    <t>2024/25</t>
  </si>
  <si>
    <t>2025/26</t>
  </si>
  <si>
    <t>2026/27</t>
  </si>
  <si>
    <t>2028/29</t>
  </si>
  <si>
    <t>2029/30</t>
  </si>
  <si>
    <t>2030/31</t>
  </si>
  <si>
    <t>2031/32</t>
  </si>
  <si>
    <t>2033/34</t>
  </si>
  <si>
    <t>2034/35</t>
  </si>
  <si>
    <t>2035/36</t>
  </si>
  <si>
    <t>2036/37</t>
  </si>
  <si>
    <t>2038/39</t>
  </si>
  <si>
    <t>2039/40</t>
  </si>
  <si>
    <t>Diesel plug-in</t>
  </si>
  <si>
    <t>Petrol plug-in</t>
  </si>
  <si>
    <t>Current (2015/16)</t>
  </si>
  <si>
    <t>Cars/SUVs</t>
  </si>
  <si>
    <t>Vans/utes</t>
  </si>
  <si>
    <t>Age</t>
  </si>
  <si>
    <t>Up to 16</t>
  </si>
  <si>
    <t>17-25</t>
  </si>
  <si>
    <t>26-35</t>
  </si>
  <si>
    <t>36-45</t>
  </si>
  <si>
    <t>46-55</t>
  </si>
  <si>
    <t>56-65</t>
  </si>
  <si>
    <t>66-75</t>
  </si>
  <si>
    <t>76-85</t>
  </si>
  <si>
    <t>86+</t>
  </si>
  <si>
    <t>Up to $20,000</t>
  </si>
  <si>
    <t>$20,001 - $30,000</t>
  </si>
  <si>
    <t>$30,001 - $50,000</t>
  </si>
  <si>
    <t>$50,001 - $70,000</t>
  </si>
  <si>
    <t>$70,001 - $100,000</t>
  </si>
  <si>
    <t>Over $100,000</t>
  </si>
  <si>
    <t>Single person</t>
  </si>
  <si>
    <t>Couple without children</t>
  </si>
  <si>
    <t>Single parent</t>
  </si>
  <si>
    <t>Other multi-person</t>
  </si>
  <si>
    <t>Larger families</t>
  </si>
  <si>
    <t>Tasman-Nelson-Marlborough</t>
  </si>
  <si>
    <t>Current (2015)</t>
  </si>
  <si>
    <t>Active modes</t>
  </si>
  <si>
    <t>Exports and imports on 4,000 TEU+ vessels</t>
  </si>
  <si>
    <t>www.transport.govt.nz/sea/figs/containers/new-zealand-trends/</t>
  </si>
  <si>
    <t>Private vehicle driver</t>
  </si>
  <si>
    <t>Private vehicle passenger</t>
  </si>
  <si>
    <t>Statistics New Zealand (Dataset: Subnational population projections, by age and sex, 2013(base)-2043) medium projection</t>
  </si>
  <si>
    <t>Population % change</t>
  </si>
  <si>
    <t>Income bracket</t>
  </si>
  <si>
    <t>Household type</t>
  </si>
  <si>
    <t>No of vehicles</t>
  </si>
  <si>
    <t>For population figures, refer 3. Regional population tab</t>
  </si>
  <si>
    <t>Average daily trips per person by age group</t>
  </si>
  <si>
    <t>Average daily trips per person by income bracket</t>
  </si>
  <si>
    <t>Average daily trips per person by household type</t>
  </si>
  <si>
    <t>Average daily trips per person by number of vehicles in household</t>
  </si>
  <si>
    <t>Base Case</t>
  </si>
  <si>
    <t>Staying Close to the Action</t>
  </si>
  <si>
    <t>Metro-Connected</t>
  </si>
  <si>
    <t>Golden Triangle</t>
  </si>
  <si>
    <t>@Home in Town and Country</t>
  </si>
  <si>
    <t>Cost of air travel relative to salary and wages</t>
  </si>
  <si>
    <t>www.transport.govt.nz/ourwork/tmif/transportpriceindices/am002/</t>
  </si>
  <si>
    <t>Domestic travel</t>
  </si>
  <si>
    <t>www.transport.govt.nz/ourwork/tmif/transportpriceindices/am003/</t>
  </si>
  <si>
    <t>International travel</t>
  </si>
  <si>
    <t>International air travel</t>
  </si>
  <si>
    <t>Domestic air travel</t>
  </si>
  <si>
    <t>17Q1</t>
  </si>
  <si>
    <t>Components of 'Other'</t>
  </si>
  <si>
    <t>Projected freight volumes (million tonnes)</t>
  </si>
  <si>
    <t>Northport</t>
  </si>
  <si>
    <t>Projected international departures by New Zealand residents</t>
  </si>
  <si>
    <t>Stats NZ for historical data</t>
  </si>
  <si>
    <t>Golden Triangle / @Home in Town and Country</t>
  </si>
  <si>
    <t>Base Case / Staying Close to the Action / Metro-Connected</t>
  </si>
  <si>
    <t>Projected international departures by international visitors</t>
  </si>
  <si>
    <t>Base Case / Staying Close to the Action</t>
  </si>
  <si>
    <t>Auckland excludes transit passengers</t>
  </si>
  <si>
    <t xml:space="preserve">Projected leg-based domestic departures (million) </t>
  </si>
  <si>
    <t>Base Case: projected leg-based domestic departures</t>
  </si>
  <si>
    <t>Base Case/Staying Close to the Action</t>
  </si>
  <si>
    <t>Nelson/Marlborough</t>
  </si>
  <si>
    <t>Maritime</t>
  </si>
  <si>
    <t>Projected VKT by fuel type (billion km) - Base Case</t>
  </si>
  <si>
    <t>Projected emissions by fuel type (billion tonnes - CO2-e) - Base Case</t>
  </si>
  <si>
    <t>Projected regional populations</t>
  </si>
  <si>
    <t>Projected % change in number of trips by region (2012/13 to 2042/43)</t>
  </si>
  <si>
    <t>Projected increase in domestic departures from each region (2015 to 2043) - Base Case</t>
  </si>
  <si>
    <t>Projected leg-based international departures on international flights (million) - Base Case</t>
  </si>
  <si>
    <t>Projected regional freight tonnage (million tonnes) - Base Case</t>
  </si>
  <si>
    <t>Projected imports (by region of port) (million tonnes) - Base Case</t>
  </si>
  <si>
    <t>Projected exports (by region of port) (million tonnes) - Base Case</t>
  </si>
  <si>
    <t>Projected log exports from ports (million tonnes) - Base Case</t>
  </si>
  <si>
    <t>Projected emissions per capita (tonnes of CO2-e)</t>
  </si>
  <si>
    <t>Projected vehicle fleet by fuel type in 2039/40 (million)</t>
  </si>
  <si>
    <t>Projected % of EVs in vehicle fleet</t>
  </si>
  <si>
    <t>Projected VKTs by scenario in Auckland (billion km)</t>
  </si>
  <si>
    <t>Projected emissions by scenario (million tonnes CO2-e)</t>
  </si>
  <si>
    <t>Projected VKTs by scenario (billion km)</t>
  </si>
  <si>
    <t>Projected trips - Staying Close to the Action scenario (million trips)</t>
  </si>
  <si>
    <t>Projected trips - Staying Close to the Action scenario - Auckland (million trips)</t>
  </si>
  <si>
    <t>Projected trips - Metro-Connected scenario (million trips)</t>
  </si>
  <si>
    <t>Projected trips - Metro-Connected scenario - Auckland (million trips)</t>
  </si>
  <si>
    <t>Projected trips - Golden Triangle scenario (million trips)</t>
  </si>
  <si>
    <t>Projected trips - Golden Triangle scenario - Auckland (million trips)</t>
  </si>
  <si>
    <t>Projected trips - @Home in Town and Country scenario (million trips)</t>
  </si>
  <si>
    <t>Projected trips - @Home in Town and Country scenario - Auckland (million trips)</t>
  </si>
  <si>
    <t>Projected number of trips by region (2042/43) (million trips)</t>
  </si>
  <si>
    <t>Projected number of trips by mode (2042/43) (million trips)</t>
  </si>
  <si>
    <t>Projected distance by mode (2042/43) (million km)</t>
  </si>
  <si>
    <t>Lyttlelton</t>
  </si>
  <si>
    <t>New Zealand population</t>
  </si>
  <si>
    <t>Prime Port</t>
  </si>
  <si>
    <t>30% reduction compared with 2005</t>
  </si>
  <si>
    <t xml:space="preserve">http://nzdotstat.stats.govt.nz/wbos/index.aspx, National population projections, by age and sex, 2016(base)-2068, 50th percental projection (for 2043) </t>
  </si>
  <si>
    <t xml:space="preserve">www.stats.govt.nz/Census/2013-census/profile-and-summary-reports/qstats-65-plus-infographic.aspx (for 1981 and 2013) and </t>
  </si>
  <si>
    <t>Ministry of Transport analysis of Household Travel Survey data for 2011/12, 2012/13, and 2013/14</t>
  </si>
  <si>
    <t>Ministry of Transport Household Travel Model projections for trips</t>
  </si>
  <si>
    <t>Ministry of Transport Household Travel Model projections</t>
  </si>
  <si>
    <t>Ministry of Transport Household Travel projections</t>
  </si>
  <si>
    <t>Ministry of Transport Air Travel Model projections</t>
  </si>
  <si>
    <t>Ministry of Transport Freight Model projections</t>
  </si>
  <si>
    <t>Ministry of Transport VKT/Vehicle Numbers Model projections</t>
  </si>
  <si>
    <t>Ministry of Transport Vehicle Fleet Emission Model (VFEM) projections</t>
  </si>
  <si>
    <t>Projected vehicle fleet by fuel type (millions)</t>
  </si>
  <si>
    <t>Ministry of Transport Aircraft Fleet/Fuel/Emissions Model projection</t>
  </si>
  <si>
    <t>Household light vehicles</t>
  </si>
  <si>
    <t>Commercial light vehicles</t>
  </si>
  <si>
    <t>Sources of road transport emissions (2015) (%)</t>
  </si>
  <si>
    <t xml:space="preserve">Projected import tonnage [2042/43] </t>
  </si>
  <si>
    <t xml:space="preserve">Projected export tonnage [2042/43] </t>
  </si>
  <si>
    <t>Projected freight tonnage (2042/43)</t>
  </si>
  <si>
    <t>This document contains data for the graphs used in the New Zealand Transport Outlook Future State report.</t>
  </si>
  <si>
    <t xml:space="preserve">Tonnes (millions) per year </t>
  </si>
  <si>
    <t>Ministry of Transport analysis</t>
  </si>
  <si>
    <t>The numbered tabs refer to the figures in the report.</t>
  </si>
  <si>
    <t>Statistics New Zealand (dataset: Subnational population projections, by age and sex, 2013(base)-2043) medium projection)</t>
  </si>
  <si>
    <t>Projected trips by mode (Base Case)</t>
  </si>
  <si>
    <t>Projected trips by mode in Auckland (Base Case)</t>
  </si>
  <si>
    <t>Projected distance travelled (million km) (Base Case)</t>
  </si>
  <si>
    <t>Projected VKTs by vehicle type (billion km) (Base Case)</t>
  </si>
  <si>
    <t>Projected VKTs per capita (km)</t>
  </si>
  <si>
    <t>Projected VKTs per capita in Auckland (km)</t>
  </si>
  <si>
    <t>Transport emissions (million tonnes CO2-e per year)</t>
  </si>
  <si>
    <t>Projected air travel distance flow (million km)</t>
  </si>
</sst>
</file>

<file path=xl/styles.xml><?xml version="1.0" encoding="utf-8"?>
<styleSheet xmlns="http://schemas.openxmlformats.org/spreadsheetml/2006/main">
  <numFmts count="16">
    <numFmt numFmtId="164" formatCode="_(* #,##0.00_);_(* \(#,##0.00\);_(* &quot;-&quot;??_);_(@_)"/>
    <numFmt numFmtId="165" formatCode="_-* #,##0_-;\-* #,##0_-;_-* &quot;-&quot;??_-;_-@_-"/>
    <numFmt numFmtId="166" formatCode="mmm\-yyyy"/>
    <numFmt numFmtId="167" formatCode="#,##0.0"/>
    <numFmt numFmtId="168" formatCode="_-* #,##0.0_-;\-* #,##0.0_-;_-* &quot;-&quot;??_-;_-@_-"/>
    <numFmt numFmtId="169" formatCode="0.0"/>
    <numFmt numFmtId="170" formatCode="0.0%"/>
    <numFmt numFmtId="171" formatCode="0.000"/>
    <numFmt numFmtId="172" formatCode="[=0]&quot;-&quot;;0.000"/>
    <numFmt numFmtId="173" formatCode="#,##0_ ;\-#,##0\ "/>
    <numFmt numFmtId="174" formatCode="0.0;\-0.00;;@"/>
    <numFmt numFmtId="175" formatCode="#,##0\ \ "/>
    <numFmt numFmtId="176" formatCode="0.0;\-0.0;;@"/>
    <numFmt numFmtId="177" formatCode="[=0]&quot;-&quot;;0.0"/>
    <numFmt numFmtId="178" formatCode="#,##0.000"/>
    <numFmt numFmtId="179" formatCode="0;\-0;;@"/>
  </numFmts>
  <fonts count="36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MS Sans Serif"/>
      <family val="2"/>
    </font>
    <font>
      <u/>
      <sz val="10"/>
      <color theme="10"/>
      <name val="Calibri"/>
      <family val="2"/>
    </font>
    <font>
      <sz val="10"/>
      <color theme="1"/>
      <name val="Arial Mäori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9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9" fillId="0" borderId="0"/>
    <xf numFmtId="0" fontId="20" fillId="0" borderId="0"/>
    <xf numFmtId="0" fontId="25" fillId="0" borderId="0"/>
    <xf numFmtId="0" fontId="19" fillId="0" borderId="0"/>
    <xf numFmtId="0" fontId="24" fillId="0" borderId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>
      <alignment vertical="top"/>
    </xf>
    <xf numFmtId="0" fontId="29" fillId="2" borderId="0" applyNumberFormat="0" applyBorder="0" applyAlignment="0" applyProtection="0"/>
    <xf numFmtId="0" fontId="30" fillId="5" borderId="4" applyNumberFormat="0" applyAlignment="0" applyProtection="0"/>
    <xf numFmtId="0" fontId="24" fillId="0" borderId="0"/>
    <xf numFmtId="9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64">
    <xf numFmtId="0" fontId="0" fillId="0" borderId="0" xfId="0"/>
    <xf numFmtId="0" fontId="20" fillId="0" borderId="0" xfId="0" applyFont="1"/>
    <xf numFmtId="167" fontId="0" fillId="0" borderId="0" xfId="0" applyNumberFormat="1"/>
    <xf numFmtId="0" fontId="23" fillId="0" borderId="0" xfId="0" applyFont="1"/>
    <xf numFmtId="3" fontId="16" fillId="0" borderId="0" xfId="0" applyNumberFormat="1" applyFont="1"/>
    <xf numFmtId="1" fontId="23" fillId="0" borderId="0" xfId="0" applyNumberFormat="1" applyFont="1"/>
    <xf numFmtId="0" fontId="16" fillId="0" borderId="10" xfId="0" applyFont="1" applyFill="1" applyBorder="1"/>
    <xf numFmtId="0" fontId="16" fillId="0" borderId="10" xfId="0" applyFont="1" applyBorder="1" applyAlignment="1">
      <alignment horizontal="left"/>
    </xf>
    <xf numFmtId="0" fontId="16" fillId="0" borderId="10" xfId="0" applyNumberFormat="1" applyFont="1" applyBorder="1"/>
    <xf numFmtId="0" fontId="0" fillId="0" borderId="0" xfId="0"/>
    <xf numFmtId="169" fontId="0" fillId="0" borderId="0" xfId="0" applyNumberFormat="1"/>
    <xf numFmtId="0" fontId="32" fillId="0" borderId="0" xfId="0" applyFont="1"/>
    <xf numFmtId="0" fontId="24" fillId="0" borderId="0" xfId="0" applyFont="1"/>
    <xf numFmtId="10" fontId="24" fillId="0" borderId="0" xfId="0" applyNumberFormat="1" applyFont="1"/>
    <xf numFmtId="169" fontId="24" fillId="0" borderId="0" xfId="0" applyNumberFormat="1" applyFont="1" applyBorder="1"/>
    <xf numFmtId="0" fontId="24" fillId="0" borderId="0" xfId="0" applyFont="1" applyBorder="1"/>
    <xf numFmtId="10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4" fillId="0" borderId="0" xfId="0" applyFont="1" applyFill="1"/>
    <xf numFmtId="2" fontId="24" fillId="0" borderId="0" xfId="0" applyNumberFormat="1" applyFont="1"/>
    <xf numFmtId="2" fontId="24" fillId="0" borderId="0" xfId="0" applyNumberFormat="1" applyFont="1" applyAlignment="1">
      <alignment horizontal="center"/>
    </xf>
    <xf numFmtId="165" fontId="24" fillId="0" borderId="0" xfId="42" applyNumberFormat="1" applyFont="1" applyBorder="1" applyAlignment="1">
      <alignment horizontal="center"/>
    </xf>
    <xf numFmtId="0" fontId="24" fillId="0" borderId="0" xfId="0" applyFont="1" applyFill="1" applyBorder="1"/>
    <xf numFmtId="167" fontId="24" fillId="0" borderId="0" xfId="0" applyNumberFormat="1" applyFont="1"/>
    <xf numFmtId="14" fontId="24" fillId="0" borderId="0" xfId="0" applyNumberFormat="1" applyFont="1" applyBorder="1"/>
    <xf numFmtId="169" fontId="24" fillId="0" borderId="0" xfId="0" applyNumberFormat="1" applyFont="1"/>
    <xf numFmtId="165" fontId="24" fillId="0" borderId="0" xfId="42" applyNumberFormat="1" applyFont="1" applyAlignment="1"/>
    <xf numFmtId="0" fontId="24" fillId="0" borderId="0" xfId="0" applyFont="1" applyAlignment="1"/>
    <xf numFmtId="0" fontId="32" fillId="0" borderId="0" xfId="0" applyFont="1" applyFill="1" applyBorder="1"/>
    <xf numFmtId="165" fontId="32" fillId="0" borderId="0" xfId="42" applyNumberFormat="1" applyFont="1" applyBorder="1" applyAlignment="1">
      <alignment horizontal="center"/>
    </xf>
    <xf numFmtId="165" fontId="32" fillId="0" borderId="0" xfId="0" applyNumberFormat="1" applyFont="1" applyAlignment="1"/>
    <xf numFmtId="165" fontId="24" fillId="0" borderId="0" xfId="42" applyNumberFormat="1" applyFont="1" applyAlignment="1">
      <alignment horizontal="center"/>
    </xf>
    <xf numFmtId="165" fontId="32" fillId="0" borderId="0" xfId="42" applyNumberFormat="1" applyFont="1" applyAlignment="1"/>
    <xf numFmtId="165" fontId="32" fillId="0" borderId="0" xfId="0" applyNumberFormat="1" applyFont="1" applyAlignment="1">
      <alignment horizontal="center"/>
    </xf>
    <xf numFmtId="168" fontId="32" fillId="0" borderId="0" xfId="42" applyNumberFormat="1" applyFont="1"/>
    <xf numFmtId="169" fontId="32" fillId="0" borderId="0" xfId="0" applyNumberFormat="1" applyFont="1"/>
    <xf numFmtId="0" fontId="32" fillId="0" borderId="0" xfId="0" quotePrefix="1" applyFont="1"/>
    <xf numFmtId="0" fontId="0" fillId="0" borderId="0" xfId="0"/>
    <xf numFmtId="1" fontId="24" fillId="0" borderId="0" xfId="0" applyNumberFormat="1" applyFont="1"/>
    <xf numFmtId="0" fontId="32" fillId="0" borderId="0" xfId="0" applyFont="1" applyFill="1"/>
    <xf numFmtId="3" fontId="24" fillId="0" borderId="0" xfId="0" applyNumberFormat="1" applyFont="1" applyAlignment="1">
      <alignment horizontal="centerContinuous"/>
    </xf>
    <xf numFmtId="165" fontId="24" fillId="0" borderId="0" xfId="42" applyNumberFormat="1" applyFont="1" applyAlignment="1">
      <alignment horizontal="centerContinuous"/>
    </xf>
    <xf numFmtId="173" fontId="24" fillId="0" borderId="0" xfId="42" applyNumberFormat="1" applyFont="1" applyAlignment="1">
      <alignment horizontal="centerContinuous"/>
    </xf>
    <xf numFmtId="165" fontId="32" fillId="0" borderId="0" xfId="42" applyNumberFormat="1" applyFont="1" applyAlignment="1">
      <alignment horizontal="center"/>
    </xf>
    <xf numFmtId="0" fontId="32" fillId="0" borderId="0" xfId="0" quotePrefix="1" applyFont="1" applyAlignment="1">
      <alignment horizontal="center"/>
    </xf>
    <xf numFmtId="165" fontId="24" fillId="0" borderId="0" xfId="42" applyNumberFormat="1" applyFont="1"/>
    <xf numFmtId="0" fontId="32" fillId="0" borderId="0" xfId="0" applyFont="1" applyAlignment="1"/>
    <xf numFmtId="0" fontId="32" fillId="0" borderId="0" xfId="0" quotePrefix="1" applyFont="1" applyAlignment="1"/>
    <xf numFmtId="0" fontId="32" fillId="0" borderId="0" xfId="0" applyFont="1" applyAlignment="1">
      <alignment vertical="center"/>
    </xf>
    <xf numFmtId="1" fontId="24" fillId="0" borderId="0" xfId="42" applyNumberFormat="1" applyFont="1" applyAlignment="1">
      <alignment horizontal="center" vertical="center"/>
    </xf>
    <xf numFmtId="1" fontId="24" fillId="0" borderId="0" xfId="42" applyNumberFormat="1" applyFont="1" applyAlignment="1">
      <alignment horizontal="center"/>
    </xf>
    <xf numFmtId="0" fontId="32" fillId="0" borderId="0" xfId="0" applyFont="1" applyAlignment="1">
      <alignment horizontal="left"/>
    </xf>
    <xf numFmtId="166" fontId="24" fillId="0" borderId="0" xfId="0" applyNumberFormat="1" applyFont="1" applyAlignment="1">
      <alignment horizontal="left"/>
    </xf>
    <xf numFmtId="17" fontId="24" fillId="0" borderId="0" xfId="0" applyNumberFormat="1" applyFont="1" applyAlignment="1">
      <alignment horizontal="left"/>
    </xf>
    <xf numFmtId="9" fontId="24" fillId="0" borderId="0" xfId="0" applyNumberFormat="1" applyFont="1"/>
    <xf numFmtId="0" fontId="32" fillId="0" borderId="0" xfId="0" applyFont="1" applyFill="1" applyAlignment="1">
      <alignment horizontal="left"/>
    </xf>
    <xf numFmtId="2" fontId="24" fillId="0" borderId="0" xfId="0" applyNumberFormat="1" applyFont="1" applyFill="1" applyAlignment="1">
      <alignment horizontal="left"/>
    </xf>
    <xf numFmtId="169" fontId="24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1" fontId="32" fillId="0" borderId="0" xfId="0" applyNumberFormat="1" applyFont="1" applyAlignment="1">
      <alignment horizontal="center"/>
    </xf>
    <xf numFmtId="1" fontId="32" fillId="0" borderId="0" xfId="0" quotePrefix="1" applyNumberFormat="1" applyFont="1" applyAlignment="1">
      <alignment horizontal="center"/>
    </xf>
    <xf numFmtId="2" fontId="24" fillId="0" borderId="0" xfId="42" applyNumberFormat="1" applyFont="1" applyAlignment="1">
      <alignment horizontal="center"/>
    </xf>
    <xf numFmtId="169" fontId="24" fillId="0" borderId="0" xfId="42" applyNumberFormat="1" applyFont="1" applyAlignment="1">
      <alignment horizontal="center"/>
    </xf>
    <xf numFmtId="1" fontId="32" fillId="0" borderId="0" xfId="42" applyNumberFormat="1" applyFont="1" applyAlignment="1">
      <alignment horizontal="center"/>
    </xf>
    <xf numFmtId="167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32" fillId="0" borderId="0" xfId="42" applyNumberFormat="1" applyFont="1" applyAlignment="1">
      <alignment horizontal="center"/>
    </xf>
    <xf numFmtId="0" fontId="23" fillId="0" borderId="0" xfId="0" applyFont="1" applyFill="1" applyBorder="1"/>
    <xf numFmtId="0" fontId="32" fillId="0" borderId="0" xfId="42" quotePrefix="1" applyNumberFormat="1" applyFont="1" applyAlignment="1">
      <alignment horizontal="center"/>
    </xf>
    <xf numFmtId="176" fontId="24" fillId="0" borderId="0" xfId="0" applyNumberFormat="1" applyFont="1"/>
    <xf numFmtId="0" fontId="32" fillId="0" borderId="0" xfId="0" applyNumberFormat="1" applyFont="1" applyAlignment="1">
      <alignment horizontal="center"/>
    </xf>
    <xf numFmtId="176" fontId="24" fillId="0" borderId="0" xfId="0" applyNumberFormat="1" applyFont="1" applyAlignment="1">
      <alignment horizontal="center"/>
    </xf>
    <xf numFmtId="177" fontId="24" fillId="0" borderId="0" xfId="0" applyNumberFormat="1" applyFont="1"/>
    <xf numFmtId="171" fontId="24" fillId="0" borderId="0" xfId="0" applyNumberFormat="1" applyFont="1"/>
    <xf numFmtId="0" fontId="33" fillId="0" borderId="0" xfId="0" quotePrefix="1" applyFont="1" applyAlignment="1">
      <alignment horizontal="center"/>
    </xf>
    <xf numFmtId="3" fontId="23" fillId="0" borderId="0" xfId="0" applyNumberFormat="1" applyFont="1" applyAlignment="1">
      <alignment vertical="center"/>
    </xf>
    <xf numFmtId="3" fontId="24" fillId="0" borderId="0" xfId="0" applyNumberFormat="1" applyFont="1"/>
    <xf numFmtId="0" fontId="24" fillId="0" borderId="0" xfId="0" applyNumberFormat="1" applyFont="1"/>
    <xf numFmtId="0" fontId="24" fillId="0" borderId="0" xfId="0" quotePrefix="1" applyFont="1"/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wrapText="1"/>
    </xf>
    <xf numFmtId="4" fontId="24" fillId="0" borderId="0" xfId="0" applyNumberFormat="1" applyFont="1" applyBorder="1" applyAlignment="1">
      <alignment horizontal="center" wrapText="1"/>
    </xf>
    <xf numFmtId="178" fontId="24" fillId="0" borderId="0" xfId="0" applyNumberFormat="1" applyFont="1"/>
    <xf numFmtId="0" fontId="23" fillId="0" borderId="0" xfId="43" applyFont="1" applyAlignment="1" applyProtection="1"/>
    <xf numFmtId="175" fontId="20" fillId="0" borderId="0" xfId="0" applyNumberFormat="1" applyFont="1"/>
    <xf numFmtId="3" fontId="24" fillId="0" borderId="0" xfId="42" applyNumberFormat="1" applyFont="1" applyAlignment="1">
      <alignment horizontal="center"/>
    </xf>
    <xf numFmtId="169" fontId="24" fillId="0" borderId="0" xfId="0" applyNumberFormat="1" applyFont="1" applyAlignment="1">
      <alignment horizontal="center"/>
    </xf>
    <xf numFmtId="174" fontId="24" fillId="0" borderId="0" xfId="0" applyNumberFormat="1" applyFont="1"/>
    <xf numFmtId="0" fontId="24" fillId="0" borderId="0" xfId="0" quotePrefix="1" applyFont="1" applyBorder="1"/>
    <xf numFmtId="167" fontId="24" fillId="0" borderId="0" xfId="42" applyNumberFormat="1" applyFont="1" applyBorder="1" applyAlignment="1">
      <alignment horizontal="center"/>
    </xf>
    <xf numFmtId="169" fontId="24" fillId="0" borderId="0" xfId="0" applyNumberFormat="1" applyFont="1" applyBorder="1" applyAlignment="1">
      <alignment horizontal="center"/>
    </xf>
    <xf numFmtId="0" fontId="33" fillId="0" borderId="0" xfId="0" applyFont="1" applyFill="1" applyBorder="1"/>
    <xf numFmtId="179" fontId="24" fillId="0" borderId="0" xfId="0" applyNumberFormat="1" applyFont="1"/>
    <xf numFmtId="2" fontId="32" fillId="0" borderId="0" xfId="0" applyNumberFormat="1" applyFont="1" applyAlignment="1">
      <alignment horizontal="center"/>
    </xf>
    <xf numFmtId="9" fontId="24" fillId="0" borderId="0" xfId="0" applyNumberFormat="1" applyFont="1" applyAlignment="1">
      <alignment horizontal="center"/>
    </xf>
    <xf numFmtId="0" fontId="24" fillId="0" borderId="0" xfId="43" applyFont="1" applyAlignment="1" applyProtection="1"/>
    <xf numFmtId="0" fontId="0" fillId="0" borderId="0" xfId="0"/>
    <xf numFmtId="0" fontId="32" fillId="0" borderId="0" xfId="0" applyFont="1" applyAlignment="1">
      <alignment horizontal="center"/>
    </xf>
    <xf numFmtId="1" fontId="1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 indent="1"/>
    </xf>
    <xf numFmtId="169" fontId="24" fillId="0" borderId="0" xfId="0" applyNumberFormat="1" applyFont="1" applyFill="1"/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 indent="2"/>
    </xf>
    <xf numFmtId="3" fontId="0" fillId="0" borderId="0" xfId="0" applyNumberFormat="1"/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170" fontId="24" fillId="0" borderId="0" xfId="0" applyNumberFormat="1" applyFont="1" applyAlignment="1">
      <alignment horizontal="center"/>
    </xf>
    <xf numFmtId="170" fontId="32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170" fontId="24" fillId="0" borderId="0" xfId="0" applyNumberFormat="1" applyFont="1"/>
    <xf numFmtId="0" fontId="32" fillId="0" borderId="0" xfId="0" applyFont="1" applyAlignment="1">
      <alignment horizontal="center"/>
    </xf>
    <xf numFmtId="0" fontId="24" fillId="0" borderId="0" xfId="0" quotePrefix="1" applyFont="1" applyAlignment="1">
      <alignment horizontal="left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2" fillId="0" borderId="0" xfId="0" quotePrefix="1" applyFont="1" applyAlignment="1">
      <alignment horizontal="center" wrapText="1"/>
    </xf>
    <xf numFmtId="10" fontId="0" fillId="0" borderId="0" xfId="0" applyNumberFormat="1"/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1" fillId="0" borderId="0" xfId="0" applyFont="1"/>
    <xf numFmtId="0" fontId="34" fillId="0" borderId="0" xfId="0" applyFont="1"/>
    <xf numFmtId="169" fontId="32" fillId="0" borderId="0" xfId="0" applyNumberFormat="1" applyFont="1" applyAlignment="1">
      <alignment horizontal="center"/>
    </xf>
    <xf numFmtId="1" fontId="24" fillId="0" borderId="0" xfId="42" applyNumberFormat="1" applyFont="1" applyAlignment="1">
      <alignment horizontal="centerContinuous"/>
    </xf>
    <xf numFmtId="2" fontId="32" fillId="0" borderId="0" xfId="42" applyNumberFormat="1" applyFont="1" applyAlignment="1">
      <alignment horizontal="center"/>
    </xf>
    <xf numFmtId="0" fontId="35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169" fontId="31" fillId="0" borderId="0" xfId="0" applyNumberFormat="1" applyFont="1" applyAlignment="1">
      <alignment horizontal="center"/>
    </xf>
    <xf numFmtId="169" fontId="35" fillId="0" borderId="0" xfId="0" applyNumberFormat="1" applyFont="1" applyAlignment="1">
      <alignment horizontal="center"/>
    </xf>
    <xf numFmtId="0" fontId="31" fillId="0" borderId="0" xfId="0" applyFont="1" applyBorder="1"/>
    <xf numFmtId="0" fontId="35" fillId="0" borderId="0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35" fillId="0" borderId="0" xfId="0" applyFont="1" applyFill="1" applyBorder="1"/>
    <xf numFmtId="0" fontId="31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center" wrapText="1"/>
    </xf>
    <xf numFmtId="0" fontId="31" fillId="0" borderId="0" xfId="0" applyFont="1" applyFill="1"/>
    <xf numFmtId="0" fontId="31" fillId="0" borderId="0" xfId="0" applyFont="1" applyFill="1" applyBorder="1"/>
    <xf numFmtId="176" fontId="31" fillId="0" borderId="0" xfId="0" applyNumberFormat="1" applyFont="1" applyFill="1" applyBorder="1" applyAlignment="1">
      <alignment horizontal="center"/>
    </xf>
    <xf numFmtId="176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wrapText="1"/>
    </xf>
    <xf numFmtId="171" fontId="31" fillId="0" borderId="0" xfId="0" applyNumberFormat="1" applyFont="1" applyFill="1" applyBorder="1" applyAlignment="1">
      <alignment horizontal="center"/>
    </xf>
    <xf numFmtId="174" fontId="31" fillId="0" borderId="0" xfId="0" applyNumberFormat="1" applyFont="1" applyAlignment="1">
      <alignment horizontal="center"/>
    </xf>
    <xf numFmtId="174" fontId="35" fillId="0" borderId="0" xfId="0" applyNumberFormat="1" applyFont="1" applyAlignment="1">
      <alignment horizontal="left"/>
    </xf>
    <xf numFmtId="174" fontId="35" fillId="0" borderId="0" xfId="0" applyNumberFormat="1" applyFont="1" applyAlignment="1">
      <alignment horizontal="center"/>
    </xf>
    <xf numFmtId="174" fontId="31" fillId="0" borderId="0" xfId="0" applyNumberFormat="1" applyFont="1"/>
    <xf numFmtId="172" fontId="31" fillId="0" borderId="0" xfId="0" applyNumberFormat="1" applyFont="1"/>
    <xf numFmtId="4" fontId="32" fillId="0" borderId="0" xfId="0" applyNumberFormat="1" applyFont="1" applyBorder="1" applyAlignment="1">
      <alignment horizontal="center" wrapText="1"/>
    </xf>
    <xf numFmtId="4" fontId="32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32" fillId="0" borderId="10" xfId="0" applyFont="1" applyFill="1" applyBorder="1" applyAlignment="1">
      <alignment horizontal="center"/>
    </xf>
    <xf numFmtId="2" fontId="24" fillId="0" borderId="0" xfId="0" applyNumberFormat="1" applyFont="1" applyFill="1" applyBorder="1"/>
    <xf numFmtId="0" fontId="24" fillId="0" borderId="0" xfId="0" applyFont="1"/>
    <xf numFmtId="0" fontId="24" fillId="0" borderId="0" xfId="0" applyFont="1"/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24" fillId="0" borderId="0" xfId="0" applyFont="1"/>
  </cellXfs>
  <cellStyles count="7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/>
    <cellStyle name="Comma 2 2" xfId="50"/>
    <cellStyle name="Comma 2 2 2" xfId="73"/>
    <cellStyle name="Comma 2 3" xfId="72"/>
    <cellStyle name="Comma 3" xfId="51"/>
    <cellStyle name="Comma 3 2" xfId="74"/>
    <cellStyle name="Comma 4" xfId="52"/>
    <cellStyle name="Comma 4 2" xfId="75"/>
    <cellStyle name="Comma 5" xfId="53"/>
    <cellStyle name="Comma 5 2" xfId="76"/>
    <cellStyle name="Explanatory Text" xfId="16" builtinId="53" customBuiltin="1"/>
    <cellStyle name="Good" xfId="6" builtinId="26" customBuiltin="1"/>
    <cellStyle name="Good 2" xfId="68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Hyperlink 2" xfId="54"/>
    <cellStyle name="Hyperlink 3" xfId="55"/>
    <cellStyle name="Hyperlink 4" xfId="56"/>
    <cellStyle name="Input" xfId="9" builtinId="20" customBuiltin="1"/>
    <cellStyle name="Input 2" xfId="69"/>
    <cellStyle name="Linked Cell" xfId="12" builtinId="24" customBuiltin="1"/>
    <cellStyle name="Neutral" xfId="8" builtinId="28" customBuiltin="1"/>
    <cellStyle name="Normal" xfId="0" builtinId="0"/>
    <cellStyle name="Normal 10" xfId="57"/>
    <cellStyle name="Normal 2" xfId="44"/>
    <cellStyle name="Normal 2 2" xfId="58"/>
    <cellStyle name="Normal 2 3" xfId="59"/>
    <cellStyle name="Normal 3" xfId="46"/>
    <cellStyle name="Normal 3 2" xfId="70"/>
    <cellStyle name="Normal 3 3" xfId="47"/>
    <cellStyle name="Normal 4" xfId="60"/>
    <cellStyle name="Normal 5" xfId="61"/>
    <cellStyle name="Normal 6" xfId="62"/>
    <cellStyle name="Normal 7" xfId="45"/>
    <cellStyle name="Note" xfId="15" builtinId="10" customBuiltin="1"/>
    <cellStyle name="Output" xfId="10" builtinId="21" customBuiltin="1"/>
    <cellStyle name="Percent 2" xfId="48"/>
    <cellStyle name="Percent 2 2" xfId="71"/>
    <cellStyle name="Percent 3" xfId="63"/>
    <cellStyle name="Percent 4" xfId="64"/>
    <cellStyle name="Percent 5" xfId="65"/>
    <cellStyle name="Percent 6" xfId="66"/>
    <cellStyle name="Style 1" xfId="6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4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3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6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2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5.xml"/><Relationship Id="rId6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'3. Regional population'!$B$5</c:f>
              <c:strCache>
                <c:ptCount val="1"/>
                <c:pt idx="0">
                  <c:v>Population % change</c:v>
                </c:pt>
              </c:strCache>
            </c:strRef>
          </c:tx>
          <c:dPt>
            <c:idx val="14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'3. Regional population'!$A$6:$A$20</c:f>
              <c:strCache>
                <c:ptCount val="15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Hawke's Bay</c:v>
                </c:pt>
                <c:pt idx="6">
                  <c:v>Taranaki</c:v>
                </c:pt>
                <c:pt idx="7">
                  <c:v>Manawatu-Wanganui</c:v>
                </c:pt>
                <c:pt idx="8">
                  <c:v>Wellington</c:v>
                </c:pt>
                <c:pt idx="9">
                  <c:v>Tasman-Nelson-Marlborough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  <c:pt idx="14">
                  <c:v>Total New Zealand</c:v>
                </c:pt>
              </c:strCache>
            </c:strRef>
          </c:cat>
          <c:val>
            <c:numRef>
              <c:f>'3. Regional population'!$B$6:$B$20</c:f>
              <c:numCache>
                <c:formatCode>0.0%</c:formatCode>
                <c:ptCount val="15"/>
                <c:pt idx="0">
                  <c:v>0.19429265330904677</c:v>
                </c:pt>
                <c:pt idx="1">
                  <c:v>0.55786230913474411</c:v>
                </c:pt>
                <c:pt idx="2">
                  <c:v>0.32383419689119175</c:v>
                </c:pt>
                <c:pt idx="3">
                  <c:v>0.26242402574186618</c:v>
                </c:pt>
                <c:pt idx="4">
                  <c:v>6.1702127659574391E-2</c:v>
                </c:pt>
                <c:pt idx="5">
                  <c:v>8.1012658227848089E-2</c:v>
                </c:pt>
                <c:pt idx="6">
                  <c:v>0.15140845070422526</c:v>
                </c:pt>
                <c:pt idx="7">
                  <c:v>7.0934256055363409E-2</c:v>
                </c:pt>
                <c:pt idx="8">
                  <c:v>0.17382371070474623</c:v>
                </c:pt>
                <c:pt idx="9">
                  <c:v>0.13220815752461323</c:v>
                </c:pt>
                <c:pt idx="10">
                  <c:v>-7.2727272727272751E-2</c:v>
                </c:pt>
                <c:pt idx="11">
                  <c:v>0.36311955942440921</c:v>
                </c:pt>
                <c:pt idx="12">
                  <c:v>0.2265325670498084</c:v>
                </c:pt>
                <c:pt idx="13">
                  <c:v>3.125E-2</c:v>
                </c:pt>
                <c:pt idx="14">
                  <c:v>0.33341588616714701</c:v>
                </c:pt>
              </c:numCache>
            </c:numRef>
          </c:val>
        </c:ser>
        <c:axId val="82723968"/>
        <c:axId val="82725504"/>
      </c:barChart>
      <c:catAx>
        <c:axId val="82723968"/>
        <c:scaling>
          <c:orientation val="maxMin"/>
        </c:scaling>
        <c:axPos val="l"/>
        <c:tickLblPos val="low"/>
        <c:crossAx val="82725504"/>
        <c:crosses val="autoZero"/>
        <c:auto val="1"/>
        <c:lblAlgn val="ctr"/>
        <c:lblOffset val="100"/>
      </c:catAx>
      <c:valAx>
        <c:axId val="82725504"/>
        <c:scaling>
          <c:orientation val="minMax"/>
          <c:min val="-0.1"/>
        </c:scaling>
        <c:axPos val="t"/>
        <c:majorGridlines/>
        <c:numFmt formatCode="0%" sourceLinked="0"/>
        <c:tickLblPos val="nextTo"/>
        <c:crossAx val="82723968"/>
        <c:crosses val="autoZero"/>
        <c:crossBetween val="between"/>
      </c:valAx>
    </c:plotArea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'13. Distance travelled'!$A$6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'13. Distance travelled'!$B$5:$H$5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'13. Distance travelled'!$B$6:$H$6</c:f>
              <c:numCache>
                <c:formatCode>_-* #,##0_-;\-* #,##0_-;_-* "-"??_-;_-@_-</c:formatCode>
                <c:ptCount val="7"/>
                <c:pt idx="0">
                  <c:v>30357.271519165002</c:v>
                </c:pt>
                <c:pt idx="1">
                  <c:v>34074.201008234253</c:v>
                </c:pt>
                <c:pt idx="2">
                  <c:v>36478.214452057378</c:v>
                </c:pt>
                <c:pt idx="3">
                  <c:v>36150.045356482085</c:v>
                </c:pt>
                <c:pt idx="4">
                  <c:v>35540.408527448912</c:v>
                </c:pt>
                <c:pt idx="5">
                  <c:v>34488.778198311709</c:v>
                </c:pt>
                <c:pt idx="6">
                  <c:v>33220.463081434988</c:v>
                </c:pt>
              </c:numCache>
            </c:numRef>
          </c:val>
        </c:ser>
        <c:ser>
          <c:idx val="1"/>
          <c:order val="1"/>
          <c:tx>
            <c:strRef>
              <c:f>'13. Distance travelled'!$A$7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'13. Distance travelled'!$B$5:$H$5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'13. Distance travelled'!$B$7:$H$7</c:f>
              <c:numCache>
                <c:formatCode>_-* #,##0_-;\-* #,##0_-;_-* "-"??_-;_-@_-</c:formatCode>
                <c:ptCount val="7"/>
                <c:pt idx="0">
                  <c:v>17087.887403465</c:v>
                </c:pt>
                <c:pt idx="1">
                  <c:v>18324.715489959912</c:v>
                </c:pt>
                <c:pt idx="2">
                  <c:v>19081.482025638972</c:v>
                </c:pt>
                <c:pt idx="3">
                  <c:v>18579.047643198744</c:v>
                </c:pt>
                <c:pt idx="4">
                  <c:v>17914.329929825508</c:v>
                </c:pt>
                <c:pt idx="5">
                  <c:v>17130.016253506612</c:v>
                </c:pt>
                <c:pt idx="6">
                  <c:v>16241.972878631381</c:v>
                </c:pt>
              </c:numCache>
            </c:numRef>
          </c:val>
        </c:ser>
        <c:ser>
          <c:idx val="2"/>
          <c:order val="2"/>
          <c:tx>
            <c:strRef>
              <c:f>'13. Distance travelled'!$A$8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'13. Distance travelled'!$B$5:$H$5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'13. Distance travelled'!$B$8:$H$8</c:f>
              <c:numCache>
                <c:formatCode>_-* #,##0_-;\-* #,##0_-;_-* "-"??_-;_-@_-</c:formatCode>
                <c:ptCount val="7"/>
                <c:pt idx="0">
                  <c:v>102.6492410403</c:v>
                </c:pt>
                <c:pt idx="1">
                  <c:v>120.89579861386088</c:v>
                </c:pt>
                <c:pt idx="2">
                  <c:v>137.00051950314634</c:v>
                </c:pt>
                <c:pt idx="3">
                  <c:v>3032.2816288750064</c:v>
                </c:pt>
                <c:pt idx="4">
                  <c:v>6104.8790479452218</c:v>
                </c:pt>
                <c:pt idx="5">
                  <c:v>9286.3097340563854</c:v>
                </c:pt>
                <c:pt idx="6">
                  <c:v>12554.20550729995</c:v>
                </c:pt>
              </c:numCache>
            </c:numRef>
          </c:val>
        </c:ser>
        <c:ser>
          <c:idx val="4"/>
          <c:order val="3"/>
          <c:tx>
            <c:strRef>
              <c:f>'13. Distance travelled'!$A$10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'13. Distance travelled'!$B$5:$H$5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'13. Distance travelled'!$B$10:$H$10</c:f>
              <c:numCache>
                <c:formatCode>_-* #,##0_-;\-* #,##0_-;_-* "-"??_-;_-@_-</c:formatCode>
                <c:ptCount val="7"/>
                <c:pt idx="0">
                  <c:v>1545.3917501444002</c:v>
                </c:pt>
                <c:pt idx="1">
                  <c:v>1862.9879277183659</c:v>
                </c:pt>
                <c:pt idx="2">
                  <c:v>2177.3443313201897</c:v>
                </c:pt>
                <c:pt idx="3">
                  <c:v>2486.4433419477937</c:v>
                </c:pt>
                <c:pt idx="4">
                  <c:v>2765.8957973624392</c:v>
                </c:pt>
                <c:pt idx="5">
                  <c:v>3037.1680648335723</c:v>
                </c:pt>
                <c:pt idx="6">
                  <c:v>3299.1358656682078</c:v>
                </c:pt>
              </c:numCache>
            </c:numRef>
          </c:val>
        </c:ser>
        <c:ser>
          <c:idx val="3"/>
          <c:order val="4"/>
          <c:tx>
            <c:strRef>
              <c:f>'13. Distance travelled'!$A$9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'13. Distance travelled'!$B$5:$H$5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'13. Distance travelled'!$B$9:$H$9</c:f>
              <c:numCache>
                <c:formatCode>_-* #,##0_-;\-* #,##0_-;_-* "-"??_-;_-@_-</c:formatCode>
                <c:ptCount val="7"/>
                <c:pt idx="0">
                  <c:v>1119.8381162763001</c:v>
                </c:pt>
                <c:pt idx="1">
                  <c:v>1219.6034369174718</c:v>
                </c:pt>
                <c:pt idx="2">
                  <c:v>1275.0942251151932</c:v>
                </c:pt>
                <c:pt idx="3">
                  <c:v>1307.5457558068729</c:v>
                </c:pt>
                <c:pt idx="4">
                  <c:v>1334.8314460502197</c:v>
                </c:pt>
                <c:pt idx="5">
                  <c:v>1365.9316248225914</c:v>
                </c:pt>
                <c:pt idx="6">
                  <c:v>1392.349753746078</c:v>
                </c:pt>
              </c:numCache>
            </c:numRef>
          </c:val>
        </c:ser>
        <c:ser>
          <c:idx val="5"/>
          <c:order val="5"/>
          <c:tx>
            <c:strRef>
              <c:f>'13. Distance travelled'!$A$11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'13. Distance travelled'!$B$5:$H$5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'13. Distance travelled'!$B$11:$H$11</c:f>
              <c:numCache>
                <c:formatCode>_-* #,##0_-;\-* #,##0_-;_-* "-"??_-;_-@_-</c:formatCode>
                <c:ptCount val="7"/>
                <c:pt idx="0">
                  <c:v>251.4897473142</c:v>
                </c:pt>
                <c:pt idx="1">
                  <c:v>280.05996585191565</c:v>
                </c:pt>
                <c:pt idx="2">
                  <c:v>297.58587783980971</c:v>
                </c:pt>
                <c:pt idx="3">
                  <c:v>303.70630733703103</c:v>
                </c:pt>
                <c:pt idx="4">
                  <c:v>306.78668967123724</c:v>
                </c:pt>
                <c:pt idx="5">
                  <c:v>304.4232920214892</c:v>
                </c:pt>
                <c:pt idx="6">
                  <c:v>300.52624188977546</c:v>
                </c:pt>
              </c:numCache>
            </c:numRef>
          </c:val>
        </c:ser>
        <c:axId val="84407808"/>
        <c:axId val="84409344"/>
      </c:areaChart>
      <c:catAx>
        <c:axId val="84407808"/>
        <c:scaling>
          <c:orientation val="minMax"/>
        </c:scaling>
        <c:axPos val="b"/>
        <c:numFmt formatCode="General" sourceLinked="1"/>
        <c:tickLblPos val="nextTo"/>
        <c:crossAx val="84409344"/>
        <c:crosses val="autoZero"/>
        <c:auto val="1"/>
        <c:lblAlgn val="ctr"/>
        <c:lblOffset val="100"/>
      </c:catAx>
      <c:valAx>
        <c:axId val="84409344"/>
        <c:scaling>
          <c:orientation val="minMax"/>
          <c:max val="70000"/>
        </c:scaling>
        <c:axPos val="l"/>
        <c:majorGridlines/>
        <c:numFmt formatCode="_-* #,##0_-;\-* #,##0_-;_-* &quot;-&quot;??_-;_-@_-" sourceLinked="1"/>
        <c:tickLblPos val="nextTo"/>
        <c:crossAx val="84407808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'14. Trips - Stay Close Action'!$A$6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'14. Trips - Stay Close Action'!$B$5:$H$5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'14. Trips - Stay Close Action'!$B$6:$H$6</c:f>
              <c:numCache>
                <c:formatCode>_-* #,##0_-;\-* #,##0_-;_-* "-"??_-;_-@_-</c:formatCode>
                <c:ptCount val="7"/>
                <c:pt idx="0">
                  <c:v>3093.9126427746</c:v>
                </c:pt>
                <c:pt idx="1">
                  <c:v>3412.4579117596536</c:v>
                </c:pt>
                <c:pt idx="2">
                  <c:v>3289.0309046762745</c:v>
                </c:pt>
                <c:pt idx="3">
                  <c:v>3032.8602570034168</c:v>
                </c:pt>
                <c:pt idx="4">
                  <c:v>2755.2726579779664</c:v>
                </c:pt>
                <c:pt idx="5">
                  <c:v>2448.9399809382157</c:v>
                </c:pt>
                <c:pt idx="6">
                  <c:v>2123.9916642921057</c:v>
                </c:pt>
              </c:numCache>
            </c:numRef>
          </c:val>
        </c:ser>
        <c:ser>
          <c:idx val="1"/>
          <c:order val="1"/>
          <c:tx>
            <c:strRef>
              <c:f>'14. Trips - Stay Close Action'!$A$7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'14. Trips - Stay Close Action'!$B$5:$H$5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'14. Trips - Stay Close Action'!$B$7:$H$7</c:f>
              <c:numCache>
                <c:formatCode>_-* #,##0_-;\-* #,##0_-;_-* "-"??_-;_-@_-</c:formatCode>
                <c:ptCount val="7"/>
                <c:pt idx="0">
                  <c:v>1513.4616483716004</c:v>
                </c:pt>
                <c:pt idx="1">
                  <c:v>1586.3433275176949</c:v>
                </c:pt>
                <c:pt idx="2">
                  <c:v>1656.7420193846774</c:v>
                </c:pt>
                <c:pt idx="3">
                  <c:v>1500.5247166219096</c:v>
                </c:pt>
                <c:pt idx="4">
                  <c:v>1336.4813944055727</c:v>
                </c:pt>
                <c:pt idx="5">
                  <c:v>1161.3161542386079</c:v>
                </c:pt>
                <c:pt idx="6">
                  <c:v>983.03995845839006</c:v>
                </c:pt>
              </c:numCache>
            </c:numRef>
          </c:val>
        </c:ser>
        <c:ser>
          <c:idx val="2"/>
          <c:order val="2"/>
          <c:tx>
            <c:strRef>
              <c:f>'14. Trips - Stay Close Action'!$A$8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'14. Trips - Stay Close Action'!$B$5:$H$5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'14. Trips - Stay Close Action'!$B$8:$H$8</c:f>
              <c:numCache>
                <c:formatCode>_-* #,##0_-;\-* #,##0_-;_-* "-"??_-;_-@_-</c:formatCode>
                <c:ptCount val="7"/>
                <c:pt idx="0">
                  <c:v>15.600131729099999</c:v>
                </c:pt>
                <c:pt idx="1">
                  <c:v>18.056729210767312</c:v>
                </c:pt>
                <c:pt idx="2">
                  <c:v>19.882442428726726</c:v>
                </c:pt>
                <c:pt idx="3">
                  <c:v>524.96490781345426</c:v>
                </c:pt>
                <c:pt idx="4">
                  <c:v>1045.3424558185632</c:v>
                </c:pt>
                <c:pt idx="5">
                  <c:v>1570.4662839317959</c:v>
                </c:pt>
                <c:pt idx="6">
                  <c:v>2095.3117941485566</c:v>
                </c:pt>
              </c:numCache>
            </c:numRef>
          </c:val>
        </c:ser>
        <c:ser>
          <c:idx val="4"/>
          <c:order val="3"/>
          <c:tx>
            <c:strRef>
              <c:f>'14. Trips - Stay Close Action'!$A$10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'14. Trips - Stay Close Action'!$B$5:$H$5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'14. Trips - Stay Close Action'!$B$10:$H$10</c:f>
              <c:numCache>
                <c:formatCode>_-* #,##0_-;\-* #,##0_-;_-* "-"??_-;_-@_-</c:formatCode>
                <c:ptCount val="7"/>
                <c:pt idx="0">
                  <c:v>162.4470741026</c:v>
                </c:pt>
                <c:pt idx="1">
                  <c:v>189.96962991295166</c:v>
                </c:pt>
                <c:pt idx="2">
                  <c:v>425.77715562423623</c:v>
                </c:pt>
                <c:pt idx="3">
                  <c:v>486.81682522585783</c:v>
                </c:pt>
                <c:pt idx="4">
                  <c:v>533.37290617418489</c:v>
                </c:pt>
                <c:pt idx="5">
                  <c:v>559.07002317277477</c:v>
                </c:pt>
                <c:pt idx="6">
                  <c:v>578.11885694348007</c:v>
                </c:pt>
              </c:numCache>
            </c:numRef>
          </c:val>
        </c:ser>
        <c:ser>
          <c:idx val="3"/>
          <c:order val="4"/>
          <c:tx>
            <c:strRef>
              <c:f>'14. Trips - Stay Close Action'!$A$9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'14. Trips - Stay Close Action'!$B$5:$H$5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'14. Trips - Stay Close Action'!$B$9:$H$9</c:f>
              <c:numCache>
                <c:formatCode>_-* #,##0_-;\-* #,##0_-;_-* "-"??_-;_-@_-</c:formatCode>
                <c:ptCount val="7"/>
                <c:pt idx="0">
                  <c:v>1057.76466353675</c:v>
                </c:pt>
                <c:pt idx="1">
                  <c:v>1138.5516859307686</c:v>
                </c:pt>
                <c:pt idx="2">
                  <c:v>1303.3139793988291</c:v>
                </c:pt>
                <c:pt idx="3">
                  <c:v>1431.6793152188507</c:v>
                </c:pt>
                <c:pt idx="4">
                  <c:v>1548.7817894762225</c:v>
                </c:pt>
                <c:pt idx="5">
                  <c:v>1657.5155413274406</c:v>
                </c:pt>
                <c:pt idx="6">
                  <c:v>1760.0130114013455</c:v>
                </c:pt>
              </c:numCache>
            </c:numRef>
          </c:val>
        </c:ser>
        <c:ser>
          <c:idx val="5"/>
          <c:order val="5"/>
          <c:tx>
            <c:strRef>
              <c:f>'14. Trips - Stay Close Action'!$A$11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'14. Trips - Stay Close Action'!$B$5:$H$5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'14. Trips - Stay Close Action'!$B$11:$H$11</c:f>
              <c:numCache>
                <c:formatCode>_-* #,##0_-;\-* #,##0_-;_-* "-"??_-;_-@_-</c:formatCode>
                <c:ptCount val="7"/>
                <c:pt idx="0">
                  <c:v>29.632222732599999</c:v>
                </c:pt>
                <c:pt idx="1">
                  <c:v>31.971744358281057</c:v>
                </c:pt>
                <c:pt idx="2">
                  <c:v>33.397220976505949</c:v>
                </c:pt>
                <c:pt idx="3">
                  <c:v>34.429898552080928</c:v>
                </c:pt>
                <c:pt idx="4">
                  <c:v>35.212743785797883</c:v>
                </c:pt>
                <c:pt idx="5">
                  <c:v>35.475676629587568</c:v>
                </c:pt>
                <c:pt idx="6">
                  <c:v>35.401503454655995</c:v>
                </c:pt>
              </c:numCache>
            </c:numRef>
          </c:val>
        </c:ser>
        <c:axId val="87280256"/>
        <c:axId val="87294336"/>
      </c:areaChart>
      <c:catAx>
        <c:axId val="87280256"/>
        <c:scaling>
          <c:orientation val="minMax"/>
        </c:scaling>
        <c:axPos val="b"/>
        <c:numFmt formatCode="General" sourceLinked="1"/>
        <c:tickLblPos val="nextTo"/>
        <c:crossAx val="87294336"/>
        <c:crosses val="autoZero"/>
        <c:auto val="1"/>
        <c:lblAlgn val="ctr"/>
        <c:lblOffset val="100"/>
      </c:catAx>
      <c:valAx>
        <c:axId val="87294336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87280256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'15. Trips - Stay Close Auckland'!$A$6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'15. Trips - Stay Close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'15. Trips - Stay Close Auckland'!$B$6:$H$6</c:f>
              <c:numCache>
                <c:formatCode>_-* #,##0_-;\-* #,##0_-;_-* "-"??_-;_-@_-</c:formatCode>
                <c:ptCount val="7"/>
                <c:pt idx="0">
                  <c:v>982.19103579864998</c:v>
                </c:pt>
                <c:pt idx="1">
                  <c:v>1121.7494865145675</c:v>
                </c:pt>
                <c:pt idx="2">
                  <c:v>986.28851183783627</c:v>
                </c:pt>
                <c:pt idx="3">
                  <c:v>910.88319704410287</c:v>
                </c:pt>
                <c:pt idx="4">
                  <c:v>833.14411807309511</c:v>
                </c:pt>
                <c:pt idx="5">
                  <c:v>750.77182357524566</c:v>
                </c:pt>
                <c:pt idx="6">
                  <c:v>660.75304489897223</c:v>
                </c:pt>
              </c:numCache>
            </c:numRef>
          </c:val>
        </c:ser>
        <c:ser>
          <c:idx val="1"/>
          <c:order val="1"/>
          <c:tx>
            <c:strRef>
              <c:f>'15. Trips - Stay Close Auckland'!$A$7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'15. Trips - Stay Close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'15. Trips - Stay Close Auckland'!$B$7:$H$7</c:f>
              <c:numCache>
                <c:formatCode>_-* #,##0_-;\-* #,##0_-;_-* "-"??_-;_-@_-</c:formatCode>
                <c:ptCount val="7"/>
                <c:pt idx="0">
                  <c:v>489.0082190186501</c:v>
                </c:pt>
                <c:pt idx="1">
                  <c:v>527.87677764862519</c:v>
                </c:pt>
                <c:pt idx="2">
                  <c:v>590.60200266382424</c:v>
                </c:pt>
                <c:pt idx="3">
                  <c:v>552.3304106837569</c:v>
                </c:pt>
                <c:pt idx="4">
                  <c:v>507.02708097828361</c:v>
                </c:pt>
                <c:pt idx="5">
                  <c:v>452.06119383722699</c:v>
                </c:pt>
                <c:pt idx="6">
                  <c:v>392.53829883445178</c:v>
                </c:pt>
              </c:numCache>
            </c:numRef>
          </c:val>
        </c:ser>
        <c:ser>
          <c:idx val="2"/>
          <c:order val="2"/>
          <c:tx>
            <c:strRef>
              <c:f>'15. Trips - Stay Close Auckland'!$A$8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'15. Trips - Stay Close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'15. Trips - Stay Close Auckland'!$B$8:$H$8</c:f>
              <c:numCache>
                <c:formatCode>_-* #,##0_-;\-* #,##0_-;_-* "-"??_-;_-@_-</c:formatCode>
                <c:ptCount val="7"/>
                <c:pt idx="0">
                  <c:v>6.0232688673999997</c:v>
                </c:pt>
                <c:pt idx="1">
                  <c:v>7.245350344740495</c:v>
                </c:pt>
                <c:pt idx="2">
                  <c:v>8.2207952218594702</c:v>
                </c:pt>
                <c:pt idx="3">
                  <c:v>171.57389088363513</c:v>
                </c:pt>
                <c:pt idx="4">
                  <c:v>344.72575419428756</c:v>
                </c:pt>
                <c:pt idx="5">
                  <c:v>525.72845326460651</c:v>
                </c:pt>
                <c:pt idx="6">
                  <c:v>712.9453643957213</c:v>
                </c:pt>
              </c:numCache>
            </c:numRef>
          </c:val>
        </c:ser>
        <c:ser>
          <c:idx val="4"/>
          <c:order val="3"/>
          <c:tx>
            <c:strRef>
              <c:f>'15. Trips - Stay Close Auckland'!$A$10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'15. Trips - Stay Close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'15. Trips - Stay Close Auckland'!$B$10:$H$10</c:f>
              <c:numCache>
                <c:formatCode>_-* #,##0_-;\-* #,##0_-;_-* "-"??_-;_-@_-</c:formatCode>
                <c:ptCount val="7"/>
                <c:pt idx="0">
                  <c:v>67.801929999999999</c:v>
                </c:pt>
                <c:pt idx="1">
                  <c:v>93.968453483618234</c:v>
                </c:pt>
                <c:pt idx="2">
                  <c:v>282.28803863279239</c:v>
                </c:pt>
                <c:pt idx="3">
                  <c:v>335.91936274417708</c:v>
                </c:pt>
                <c:pt idx="4">
                  <c:v>378.43348010052239</c:v>
                </c:pt>
                <c:pt idx="5">
                  <c:v>406.52912219501593</c:v>
                </c:pt>
                <c:pt idx="6">
                  <c:v>429.32748765757384</c:v>
                </c:pt>
              </c:numCache>
            </c:numRef>
          </c:val>
        </c:ser>
        <c:ser>
          <c:idx val="3"/>
          <c:order val="4"/>
          <c:tx>
            <c:strRef>
              <c:f>'15. Trips - Stay Close Auckland'!$A$9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'15. Trips - Stay Close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'15. Trips - Stay Close Auckland'!$B$9:$H$9</c:f>
              <c:numCache>
                <c:formatCode>_-* #,##0_-;\-* #,##0_-;_-* "-"??_-;_-@_-</c:formatCode>
                <c:ptCount val="7"/>
                <c:pt idx="0">
                  <c:v>331.96626803197501</c:v>
                </c:pt>
                <c:pt idx="1">
                  <c:v>371.46608271887328</c:v>
                </c:pt>
                <c:pt idx="2">
                  <c:v>441.86455811543487</c:v>
                </c:pt>
                <c:pt idx="3">
                  <c:v>492.63752770262545</c:v>
                </c:pt>
                <c:pt idx="4">
                  <c:v>540.02527894336686</c:v>
                </c:pt>
                <c:pt idx="5">
                  <c:v>584.46420692125696</c:v>
                </c:pt>
                <c:pt idx="6">
                  <c:v>627.46582102758214</c:v>
                </c:pt>
              </c:numCache>
            </c:numRef>
          </c:val>
        </c:ser>
        <c:ser>
          <c:idx val="5"/>
          <c:order val="5"/>
          <c:tx>
            <c:strRef>
              <c:f>'15. Trips - Stay Close Auckland'!$A$11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'15. Trips - Stay Close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'15. Trips - Stay Close Auckland'!$B$11:$H$11</c:f>
              <c:numCache>
                <c:formatCode>_-* #,##0_-;\-* #,##0_-;_-* "-"??_-;_-@_-</c:formatCode>
                <c:ptCount val="7"/>
                <c:pt idx="0">
                  <c:v>6.3315396289999999</c:v>
                </c:pt>
                <c:pt idx="1">
                  <c:v>7.162958809403853</c:v>
                </c:pt>
                <c:pt idx="2">
                  <c:v>7.7720091642208526</c:v>
                </c:pt>
                <c:pt idx="3">
                  <c:v>8.2520252606154934</c:v>
                </c:pt>
                <c:pt idx="4">
                  <c:v>8.6731706578031442</c:v>
                </c:pt>
                <c:pt idx="5">
                  <c:v>8.9615218276992792</c:v>
                </c:pt>
                <c:pt idx="6">
                  <c:v>9.1618923761498898</c:v>
                </c:pt>
              </c:numCache>
            </c:numRef>
          </c:val>
        </c:ser>
        <c:axId val="87457792"/>
        <c:axId val="87459328"/>
      </c:areaChart>
      <c:catAx>
        <c:axId val="87457792"/>
        <c:scaling>
          <c:orientation val="minMax"/>
        </c:scaling>
        <c:axPos val="b"/>
        <c:numFmt formatCode="General" sourceLinked="1"/>
        <c:tickLblPos val="nextTo"/>
        <c:crossAx val="87459328"/>
        <c:crosses val="autoZero"/>
        <c:auto val="1"/>
        <c:lblAlgn val="ctr"/>
        <c:lblOffset val="100"/>
      </c:catAx>
      <c:valAx>
        <c:axId val="87459328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87457792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'16. Trips - Metro-Connected'!$A$6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'16. Trips - Metro-Connected'!$B$5:$H$5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'16. Trips - Metro-Connected'!$B$6:$H$6</c:f>
              <c:numCache>
                <c:formatCode>_-* #,##0_-;\-* #,##0_-;_-* "-"??_-;_-@_-</c:formatCode>
                <c:ptCount val="7"/>
                <c:pt idx="0">
                  <c:v>3093.9126427746</c:v>
                </c:pt>
                <c:pt idx="1">
                  <c:v>3413.8259366131288</c:v>
                </c:pt>
                <c:pt idx="2">
                  <c:v>3592.1825162696032</c:v>
                </c:pt>
                <c:pt idx="3">
                  <c:v>3370.79707478092</c:v>
                </c:pt>
                <c:pt idx="4">
                  <c:v>3104.4237496702299</c:v>
                </c:pt>
                <c:pt idx="5">
                  <c:v>2781.1466032535195</c:v>
                </c:pt>
                <c:pt idx="6">
                  <c:v>2428.49765320193</c:v>
                </c:pt>
              </c:numCache>
            </c:numRef>
          </c:val>
        </c:ser>
        <c:ser>
          <c:idx val="1"/>
          <c:order val="1"/>
          <c:tx>
            <c:strRef>
              <c:f>'16. Trips - Metro-Connected'!$A$7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'16. Trips - Metro-Connected'!$B$5:$H$5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'16. Trips - Metro-Connected'!$B$7:$H$7</c:f>
              <c:numCache>
                <c:formatCode>_-* #,##0_-;\-* #,##0_-;_-* "-"??_-;_-@_-</c:formatCode>
                <c:ptCount val="7"/>
                <c:pt idx="0">
                  <c:v>1513.4616483716004</c:v>
                </c:pt>
                <c:pt idx="1">
                  <c:v>1588.5312991464159</c:v>
                </c:pt>
                <c:pt idx="2">
                  <c:v>1612.4381858348215</c:v>
                </c:pt>
                <c:pt idx="3">
                  <c:v>1458.1399307323059</c:v>
                </c:pt>
                <c:pt idx="4">
                  <c:v>1298.1256839513508</c:v>
                </c:pt>
                <c:pt idx="5">
                  <c:v>1130.7616832919198</c:v>
                </c:pt>
                <c:pt idx="6">
                  <c:v>959.8457823211827</c:v>
                </c:pt>
              </c:numCache>
            </c:numRef>
          </c:val>
        </c:ser>
        <c:ser>
          <c:idx val="2"/>
          <c:order val="2"/>
          <c:tx>
            <c:strRef>
              <c:f>'16. Trips - Metro-Connected'!$A$8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'16. Trips - Metro-Connected'!$B$5:$H$5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'16. Trips - Metro-Connected'!$B$8:$H$8</c:f>
              <c:numCache>
                <c:formatCode>_-* #,##0_-;\-* #,##0_-;_-* "-"??_-;_-@_-</c:formatCode>
                <c:ptCount val="7"/>
                <c:pt idx="0">
                  <c:v>15.600131729099999</c:v>
                </c:pt>
                <c:pt idx="1">
                  <c:v>18.033679155816309</c:v>
                </c:pt>
                <c:pt idx="2">
                  <c:v>19.799031834377011</c:v>
                </c:pt>
                <c:pt idx="3">
                  <c:v>557.66360270121686</c:v>
                </c:pt>
                <c:pt idx="4">
                  <c:v>1122.8451490142568</c:v>
                </c:pt>
                <c:pt idx="5">
                  <c:v>1699.4858495974663</c:v>
                </c:pt>
                <c:pt idx="6">
                  <c:v>2282.5248364526551</c:v>
                </c:pt>
              </c:numCache>
            </c:numRef>
          </c:val>
        </c:ser>
        <c:ser>
          <c:idx val="4"/>
          <c:order val="3"/>
          <c:tx>
            <c:strRef>
              <c:f>'16. Trips - Metro-Connected'!$A$10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'16. Trips - Metro-Connected'!$B$5:$H$5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'16. Trips - Metro-Connected'!$B$10:$H$10</c:f>
              <c:numCache>
                <c:formatCode>_-* #,##0_-;\-* #,##0_-;_-* "-"??_-;_-@_-</c:formatCode>
                <c:ptCount val="7"/>
                <c:pt idx="0">
                  <c:v>162.4470741026</c:v>
                </c:pt>
                <c:pt idx="1">
                  <c:v>189.13256265578008</c:v>
                </c:pt>
                <c:pt idx="2">
                  <c:v>213.50677690857313</c:v>
                </c:pt>
                <c:pt idx="3">
                  <c:v>233.84748032411028</c:v>
                </c:pt>
                <c:pt idx="4">
                  <c:v>248.57906622499448</c:v>
                </c:pt>
                <c:pt idx="5">
                  <c:v>257.62241128588471</c:v>
                </c:pt>
                <c:pt idx="6">
                  <c:v>263.84913505803536</c:v>
                </c:pt>
              </c:numCache>
            </c:numRef>
          </c:val>
        </c:ser>
        <c:ser>
          <c:idx val="3"/>
          <c:order val="4"/>
          <c:tx>
            <c:strRef>
              <c:f>'16. Trips - Metro-Connected'!$A$9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'16. Trips - Metro-Connected'!$B$5:$H$5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'16. Trips - Metro-Connected'!$B$9:$H$9</c:f>
              <c:numCache>
                <c:formatCode>_-* #,##0_-;\-* #,##0_-;_-* "-"??_-;_-@_-</c:formatCode>
                <c:ptCount val="7"/>
                <c:pt idx="0">
                  <c:v>1057.76466353675</c:v>
                </c:pt>
                <c:pt idx="1">
                  <c:v>1140.8500219962566</c:v>
                </c:pt>
                <c:pt idx="2">
                  <c:v>1249.0928452852952</c:v>
                </c:pt>
                <c:pt idx="3">
                  <c:v>1337.5216861689767</c:v>
                </c:pt>
                <c:pt idx="4">
                  <c:v>1415.798900912866</c:v>
                </c:pt>
                <c:pt idx="5">
                  <c:v>1487.8032072407109</c:v>
                </c:pt>
                <c:pt idx="6">
                  <c:v>1554.6867566359822</c:v>
                </c:pt>
              </c:numCache>
            </c:numRef>
          </c:val>
        </c:ser>
        <c:ser>
          <c:idx val="5"/>
          <c:order val="5"/>
          <c:tx>
            <c:strRef>
              <c:f>'16. Trips - Metro-Connected'!$A$11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'16. Trips - Metro-Connected'!$B$5:$H$5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'16. Trips - Metro-Connected'!$B$11:$H$11</c:f>
              <c:numCache>
                <c:formatCode>_-* #,##0_-;\-* #,##0_-;_-* "-"??_-;_-@_-</c:formatCode>
                <c:ptCount val="7"/>
                <c:pt idx="0">
                  <c:v>29.632222732599999</c:v>
                </c:pt>
                <c:pt idx="1">
                  <c:v>32.033774777029791</c:v>
                </c:pt>
                <c:pt idx="2">
                  <c:v>33.475578900018476</c:v>
                </c:pt>
                <c:pt idx="3">
                  <c:v>34.525100775480261</c:v>
                </c:pt>
                <c:pt idx="4">
                  <c:v>35.301685660963471</c:v>
                </c:pt>
                <c:pt idx="5">
                  <c:v>35.571245970563965</c:v>
                </c:pt>
                <c:pt idx="6">
                  <c:v>35.495208127082392</c:v>
                </c:pt>
              </c:numCache>
            </c:numRef>
          </c:val>
        </c:ser>
        <c:axId val="87397504"/>
        <c:axId val="87399040"/>
      </c:areaChart>
      <c:catAx>
        <c:axId val="87397504"/>
        <c:scaling>
          <c:orientation val="minMax"/>
        </c:scaling>
        <c:axPos val="b"/>
        <c:tickLblPos val="nextTo"/>
        <c:crossAx val="87399040"/>
        <c:crosses val="autoZero"/>
        <c:auto val="1"/>
        <c:lblAlgn val="ctr"/>
        <c:lblOffset val="100"/>
      </c:catAx>
      <c:valAx>
        <c:axId val="87399040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8739750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'17. Trips - Metro-Connect Auck'!$A$6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'17. Trips - Metro-Connect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'17. Trips - Metro-Connect Auck'!$B$6:$H$6</c:f>
              <c:numCache>
                <c:formatCode>_-* #,##0_-;\-* #,##0_-;_-* "-"??_-;_-@_-</c:formatCode>
                <c:ptCount val="7"/>
                <c:pt idx="0">
                  <c:v>982.19103579864998</c:v>
                </c:pt>
                <c:pt idx="1">
                  <c:v>1092.8762208252956</c:v>
                </c:pt>
                <c:pt idx="2">
                  <c:v>1159.8547469394819</c:v>
                </c:pt>
                <c:pt idx="3">
                  <c:v>1096.8694168593665</c:v>
                </c:pt>
                <c:pt idx="4">
                  <c:v>1019.063821202726</c:v>
                </c:pt>
                <c:pt idx="5">
                  <c:v>920.84858697038692</c:v>
                </c:pt>
                <c:pt idx="6">
                  <c:v>811.33023565700626</c:v>
                </c:pt>
              </c:numCache>
            </c:numRef>
          </c:val>
        </c:ser>
        <c:ser>
          <c:idx val="1"/>
          <c:order val="1"/>
          <c:tx>
            <c:strRef>
              <c:f>'17. Trips - Metro-Connect Auck'!$A$7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'17. Trips - Metro-Connect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'17. Trips - Metro-Connect Auck'!$B$7:$H$7</c:f>
              <c:numCache>
                <c:formatCode>_-* #,##0_-;\-* #,##0_-;_-* "-"??_-;_-@_-</c:formatCode>
                <c:ptCount val="7"/>
                <c:pt idx="0">
                  <c:v>489.0082190186501</c:v>
                </c:pt>
                <c:pt idx="1">
                  <c:v>514.89888437000832</c:v>
                </c:pt>
                <c:pt idx="2">
                  <c:v>524.71890967528634</c:v>
                </c:pt>
                <c:pt idx="3">
                  <c:v>476.79673623043863</c:v>
                </c:pt>
                <c:pt idx="4">
                  <c:v>427.37965216502226</c:v>
                </c:pt>
                <c:pt idx="5">
                  <c:v>374.8141479833414</c:v>
                </c:pt>
                <c:pt idx="6">
                  <c:v>320.61342872675527</c:v>
                </c:pt>
              </c:numCache>
            </c:numRef>
          </c:val>
        </c:ser>
        <c:ser>
          <c:idx val="2"/>
          <c:order val="2"/>
          <c:tx>
            <c:strRef>
              <c:f>'17. Trips - Metro-Connect Auck'!$A$8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'17. Trips - Metro-Connect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'17. Trips - Metro-Connect Auck'!$B$8:$H$8</c:f>
              <c:numCache>
                <c:formatCode>_-* #,##0_-;\-* #,##0_-;_-* "-"??_-;_-@_-</c:formatCode>
                <c:ptCount val="7"/>
                <c:pt idx="0">
                  <c:v>6.0232688673999997</c:v>
                </c:pt>
                <c:pt idx="1">
                  <c:v>7.0511602771454802</c:v>
                </c:pt>
                <c:pt idx="2">
                  <c:v>7.8259992266779834</c:v>
                </c:pt>
                <c:pt idx="3">
                  <c:v>183.26969862656227</c:v>
                </c:pt>
                <c:pt idx="4">
                  <c:v>370.5395032997065</c:v>
                </c:pt>
                <c:pt idx="5">
                  <c:v>564.58814261796965</c:v>
                </c:pt>
                <c:pt idx="6">
                  <c:v>764.28377221677329</c:v>
                </c:pt>
              </c:numCache>
            </c:numRef>
          </c:val>
        </c:ser>
        <c:ser>
          <c:idx val="4"/>
          <c:order val="3"/>
          <c:tx>
            <c:strRef>
              <c:f>'17. Trips - Metro-Connect Auck'!$A$10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'17. Trips - Metro-Connect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'17. Trips - Metro-Connect Auck'!$B$10:$H$10</c:f>
              <c:numCache>
                <c:formatCode>_-* #,##0_-;\-* #,##0_-;_-* "-"??_-;_-@_-</c:formatCode>
                <c:ptCount val="7"/>
                <c:pt idx="0">
                  <c:v>67.801929999999999</c:v>
                </c:pt>
                <c:pt idx="1">
                  <c:v>91.109051214188938</c:v>
                </c:pt>
                <c:pt idx="2">
                  <c:v>113.25939099926288</c:v>
                </c:pt>
                <c:pt idx="3">
                  <c:v>129.19364415558397</c:v>
                </c:pt>
                <c:pt idx="4">
                  <c:v>140.69829419641795</c:v>
                </c:pt>
                <c:pt idx="5">
                  <c:v>149.8043877424997</c:v>
                </c:pt>
                <c:pt idx="6">
                  <c:v>156.4376200494662</c:v>
                </c:pt>
              </c:numCache>
            </c:numRef>
          </c:val>
        </c:ser>
        <c:ser>
          <c:idx val="3"/>
          <c:order val="4"/>
          <c:tx>
            <c:strRef>
              <c:f>'17. Trips - Metro-Connect Auck'!$A$9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'17. Trips - Metro-Connect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'17. Trips - Metro-Connect Auck'!$B$9:$H$9</c:f>
              <c:numCache>
                <c:formatCode>_-* #,##0_-;\-* #,##0_-;_-* "-"??_-;_-@_-</c:formatCode>
                <c:ptCount val="7"/>
                <c:pt idx="0">
                  <c:v>331.96626803197501</c:v>
                </c:pt>
                <c:pt idx="1">
                  <c:v>361.88967483194102</c:v>
                </c:pt>
                <c:pt idx="2">
                  <c:v>397.48090751147936</c:v>
                </c:pt>
                <c:pt idx="3">
                  <c:v>426.56407759935126</c:v>
                </c:pt>
                <c:pt idx="4">
                  <c:v>452.70640599403305</c:v>
                </c:pt>
                <c:pt idx="5">
                  <c:v>477.0296212109775</c:v>
                </c:pt>
                <c:pt idx="6">
                  <c:v>499.96356322904916</c:v>
                </c:pt>
              </c:numCache>
            </c:numRef>
          </c:val>
        </c:ser>
        <c:ser>
          <c:idx val="5"/>
          <c:order val="5"/>
          <c:tx>
            <c:strRef>
              <c:f>'17. Trips - Metro-Connect Auck'!$A$11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'17. Trips - Metro-Connect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'17. Trips - Metro-Connect Auck'!$B$11:$H$11</c:f>
              <c:numCache>
                <c:formatCode>_-* #,##0_-;\-* #,##0_-;_-* "-"??_-;_-@_-</c:formatCode>
                <c:ptCount val="7"/>
                <c:pt idx="0">
                  <c:v>6.3315396289999999</c:v>
                </c:pt>
                <c:pt idx="1">
                  <c:v>6.9648919593078205</c:v>
                </c:pt>
                <c:pt idx="2">
                  <c:v>7.3934658720576536</c:v>
                </c:pt>
                <c:pt idx="3">
                  <c:v>7.7210846261841972</c:v>
                </c:pt>
                <c:pt idx="4">
                  <c:v>7.9939877453500721</c:v>
                </c:pt>
                <c:pt idx="5">
                  <c:v>8.1547307147110804</c:v>
                </c:pt>
                <c:pt idx="6">
                  <c:v>8.2377033796718209</c:v>
                </c:pt>
              </c:numCache>
            </c:numRef>
          </c:val>
        </c:ser>
        <c:axId val="87550208"/>
        <c:axId val="87560192"/>
      </c:areaChart>
      <c:catAx>
        <c:axId val="87550208"/>
        <c:scaling>
          <c:orientation val="minMax"/>
        </c:scaling>
        <c:axPos val="b"/>
        <c:tickLblPos val="nextTo"/>
        <c:crossAx val="87560192"/>
        <c:crosses val="autoZero"/>
        <c:auto val="1"/>
        <c:lblAlgn val="ctr"/>
        <c:lblOffset val="100"/>
      </c:catAx>
      <c:valAx>
        <c:axId val="87560192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87550208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'18. Trips - Golden Triangle'!$A$6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'18. Trips - Golden Triangle'!$B$5:$H$5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'18. Trips - Golden Triangle'!$B$6:$H$6</c:f>
              <c:numCache>
                <c:formatCode>_-* #,##0_-;\-* #,##0_-;_-* "-"??_-;_-@_-</c:formatCode>
                <c:ptCount val="7"/>
                <c:pt idx="0">
                  <c:v>3093.9126427746</c:v>
                </c:pt>
                <c:pt idx="1">
                  <c:v>3458.9498760400884</c:v>
                </c:pt>
                <c:pt idx="2">
                  <c:v>3674.3544279867288</c:v>
                </c:pt>
                <c:pt idx="3">
                  <c:v>3292.8212679719963</c:v>
                </c:pt>
                <c:pt idx="4">
                  <c:v>2830.6693271701261</c:v>
                </c:pt>
                <c:pt idx="5">
                  <c:v>2295.44677907512</c:v>
                </c:pt>
                <c:pt idx="6">
                  <c:v>1709.1506138316563</c:v>
                </c:pt>
              </c:numCache>
            </c:numRef>
          </c:val>
        </c:ser>
        <c:ser>
          <c:idx val="1"/>
          <c:order val="1"/>
          <c:tx>
            <c:strRef>
              <c:f>'18. Trips - Golden Triangle'!$A$7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'18. Trips - Golden Triangle'!$B$5:$H$5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'18. Trips - Golden Triangle'!$B$7:$H$7</c:f>
              <c:numCache>
                <c:formatCode>_-* #,##0_-;\-* #,##0_-;_-* "-"??_-;_-@_-</c:formatCode>
                <c:ptCount val="7"/>
                <c:pt idx="0">
                  <c:v>1513.4616483716004</c:v>
                </c:pt>
                <c:pt idx="1">
                  <c:v>1605.6671169202684</c:v>
                </c:pt>
                <c:pt idx="2">
                  <c:v>1665.3231758997877</c:v>
                </c:pt>
                <c:pt idx="3">
                  <c:v>1456.7937031431518</c:v>
                </c:pt>
                <c:pt idx="4">
                  <c:v>1229.38361145878</c:v>
                </c:pt>
                <c:pt idx="5">
                  <c:v>984.27896402060014</c:v>
                </c:pt>
                <c:pt idx="6">
                  <c:v>725.56354941057452</c:v>
                </c:pt>
              </c:numCache>
            </c:numRef>
          </c:val>
        </c:ser>
        <c:ser>
          <c:idx val="2"/>
          <c:order val="2"/>
          <c:tx>
            <c:strRef>
              <c:f>'18. Trips - Golden Triangle'!$A$8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'18. Trips - Golden Triangle'!$B$5:$H$5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'18. Trips - Golden Triangle'!$B$8:$H$8</c:f>
              <c:numCache>
                <c:formatCode>_-* #,##0_-;\-* #,##0_-;_-* "-"??_-;_-@_-</c:formatCode>
                <c:ptCount val="7"/>
                <c:pt idx="0">
                  <c:v>15.600131729099999</c:v>
                </c:pt>
                <c:pt idx="1">
                  <c:v>18.555944480229186</c:v>
                </c:pt>
                <c:pt idx="2">
                  <c:v>20.997136788616572</c:v>
                </c:pt>
                <c:pt idx="3">
                  <c:v>861.05143470357154</c:v>
                </c:pt>
                <c:pt idx="4">
                  <c:v>1764.4919702316784</c:v>
                </c:pt>
                <c:pt idx="5">
                  <c:v>2709.1205291495512</c:v>
                </c:pt>
                <c:pt idx="6">
                  <c:v>3678.8135973866192</c:v>
                </c:pt>
              </c:numCache>
            </c:numRef>
          </c:val>
        </c:ser>
        <c:ser>
          <c:idx val="4"/>
          <c:order val="3"/>
          <c:tx>
            <c:strRef>
              <c:f>'18. Trips - Golden Triangle'!$A$10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'18. Trips - Golden Triangle'!$B$5:$H$5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'18. Trips - Golden Triangle'!$B$10:$H$10</c:f>
              <c:numCache>
                <c:formatCode>_-* #,##0_-;\-* #,##0_-;_-* "-"??_-;_-@_-</c:formatCode>
                <c:ptCount val="7"/>
                <c:pt idx="0">
                  <c:v>162.4470741026</c:v>
                </c:pt>
                <c:pt idx="1">
                  <c:v>191.69199431714793</c:v>
                </c:pt>
                <c:pt idx="2">
                  <c:v>214.58777123513715</c:v>
                </c:pt>
                <c:pt idx="3">
                  <c:v>233.6174350132743</c:v>
                </c:pt>
                <c:pt idx="4">
                  <c:v>247.35897679094023</c:v>
                </c:pt>
                <c:pt idx="5">
                  <c:v>257.38781294782984</c:v>
                </c:pt>
                <c:pt idx="6">
                  <c:v>264.6995886364154</c:v>
                </c:pt>
              </c:numCache>
            </c:numRef>
          </c:val>
        </c:ser>
        <c:ser>
          <c:idx val="3"/>
          <c:order val="4"/>
          <c:tx>
            <c:strRef>
              <c:f>'18. Trips - Golden Triangle'!$A$9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'18. Trips - Golden Triangle'!$B$5:$H$5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'18. Trips - Golden Triangle'!$B$9:$H$9</c:f>
              <c:numCache>
                <c:formatCode>_-* #,##0_-;\-* #,##0_-;_-* "-"??_-;_-@_-</c:formatCode>
                <c:ptCount val="7"/>
                <c:pt idx="0">
                  <c:v>1057.76466353675</c:v>
                </c:pt>
                <c:pt idx="1">
                  <c:v>1144.0312655765872</c:v>
                </c:pt>
                <c:pt idx="2">
                  <c:v>1229.0590859647598</c:v>
                </c:pt>
                <c:pt idx="3">
                  <c:v>1286.9074619092762</c:v>
                </c:pt>
                <c:pt idx="4">
                  <c:v>1335.6663530855549</c:v>
                </c:pt>
                <c:pt idx="5">
                  <c:v>1380.9835144497972</c:v>
                </c:pt>
                <c:pt idx="6">
                  <c:v>1418.9217674865745</c:v>
                </c:pt>
              </c:numCache>
            </c:numRef>
          </c:val>
        </c:ser>
        <c:ser>
          <c:idx val="5"/>
          <c:order val="5"/>
          <c:tx>
            <c:strRef>
              <c:f>'18. Trips - Golden Triangle'!$A$11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'18. Trips - Golden Triangle'!$B$5:$H$5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'18. Trips - Golden Triangle'!$B$11:$H$11</c:f>
              <c:numCache>
                <c:formatCode>_-* #,##0_-;\-* #,##0_-;_-* "-"??_-;_-@_-</c:formatCode>
                <c:ptCount val="7"/>
                <c:pt idx="0">
                  <c:v>29.632222732599999</c:v>
                </c:pt>
                <c:pt idx="1">
                  <c:v>31.954337953612473</c:v>
                </c:pt>
                <c:pt idx="2">
                  <c:v>33.757927121996993</c:v>
                </c:pt>
                <c:pt idx="3">
                  <c:v>34.810622142877961</c:v>
                </c:pt>
                <c:pt idx="4">
                  <c:v>35.394919083314448</c:v>
                </c:pt>
                <c:pt idx="5">
                  <c:v>35.308230977634921</c:v>
                </c:pt>
                <c:pt idx="6">
                  <c:v>34.744860433807375</c:v>
                </c:pt>
              </c:numCache>
            </c:numRef>
          </c:val>
        </c:ser>
        <c:axId val="87608704"/>
        <c:axId val="87622784"/>
      </c:areaChart>
      <c:catAx>
        <c:axId val="87608704"/>
        <c:scaling>
          <c:orientation val="minMax"/>
        </c:scaling>
        <c:axPos val="b"/>
        <c:tickLblPos val="nextTo"/>
        <c:crossAx val="87622784"/>
        <c:crosses val="autoZero"/>
        <c:auto val="1"/>
        <c:lblAlgn val="ctr"/>
        <c:lblOffset val="100"/>
      </c:catAx>
      <c:valAx>
        <c:axId val="87622784"/>
        <c:scaling>
          <c:orientation val="minMax"/>
          <c:max val="8000"/>
        </c:scaling>
        <c:axPos val="l"/>
        <c:majorGridlines/>
        <c:numFmt formatCode="_-* #,##0_-;\-* #,##0_-;_-* &quot;-&quot;??_-;_-@_-" sourceLinked="1"/>
        <c:tickLblPos val="nextTo"/>
        <c:crossAx val="8760870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'19. Trips - Gold Triangle Auck'!$A$6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'19. Trips - Gold Triangle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'19. Trips - Gold Triangle Auck'!$B$6:$H$6</c:f>
              <c:numCache>
                <c:formatCode>_-* #,##0_-;\-* #,##0_-;_-* "-"??_-;_-@_-</c:formatCode>
                <c:ptCount val="7"/>
                <c:pt idx="0">
                  <c:v>982.19103579864998</c:v>
                </c:pt>
                <c:pt idx="1">
                  <c:v>1147.2762542870037</c:v>
                </c:pt>
                <c:pt idx="2">
                  <c:v>1262.360155072048</c:v>
                </c:pt>
                <c:pt idx="3">
                  <c:v>1167.0996156311651</c:v>
                </c:pt>
                <c:pt idx="4">
                  <c:v>1032.9206332211206</c:v>
                </c:pt>
                <c:pt idx="5">
                  <c:v>860.27574145747212</c:v>
                </c:pt>
                <c:pt idx="6">
                  <c:v>656.92430395101155</c:v>
                </c:pt>
              </c:numCache>
            </c:numRef>
          </c:val>
        </c:ser>
        <c:ser>
          <c:idx val="1"/>
          <c:order val="1"/>
          <c:tx>
            <c:strRef>
              <c:f>'19. Trips - Gold Triangle Auck'!$A$7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'19. Trips - Gold Triangle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'19. Trips - Gold Triangle Auck'!$B$7:$H$7</c:f>
              <c:numCache>
                <c:formatCode>_-* #,##0_-;\-* #,##0_-;_-* "-"??_-;_-@_-</c:formatCode>
                <c:ptCount val="7"/>
                <c:pt idx="0">
                  <c:v>489.0082190186501</c:v>
                </c:pt>
                <c:pt idx="1">
                  <c:v>538.82789680861936</c:v>
                </c:pt>
                <c:pt idx="2">
                  <c:v>576.20136012998796</c:v>
                </c:pt>
                <c:pt idx="3">
                  <c:v>518.49871172243968</c:v>
                </c:pt>
                <c:pt idx="4">
                  <c:v>449.69256664035282</c:v>
                </c:pt>
                <c:pt idx="5">
                  <c:v>369.18542540416036</c:v>
                </c:pt>
                <c:pt idx="6">
                  <c:v>278.81400041242739</c:v>
                </c:pt>
              </c:numCache>
            </c:numRef>
          </c:val>
        </c:ser>
        <c:ser>
          <c:idx val="2"/>
          <c:order val="2"/>
          <c:tx>
            <c:strRef>
              <c:f>'19. Trips - Gold Triangle Auck'!$A$8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'19. Trips - Gold Triangle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'19. Trips - Gold Triangle Auck'!$B$8:$H$8</c:f>
              <c:numCache>
                <c:formatCode>_-* #,##0_-;\-* #,##0_-;_-* "-"??_-;_-@_-</c:formatCode>
                <c:ptCount val="7"/>
                <c:pt idx="0">
                  <c:v>6.0232688673999997</c:v>
                </c:pt>
                <c:pt idx="1">
                  <c:v>7.5534536421503109</c:v>
                </c:pt>
                <c:pt idx="2">
                  <c:v>8.9107741176253707</c:v>
                </c:pt>
                <c:pt idx="3">
                  <c:v>307.52145927485117</c:v>
                </c:pt>
                <c:pt idx="4">
                  <c:v>646.51878831492468</c:v>
                </c:pt>
                <c:pt idx="5">
                  <c:v>1017.9500767439399</c:v>
                </c:pt>
                <c:pt idx="6">
                  <c:v>1416.4695048636856</c:v>
                </c:pt>
              </c:numCache>
            </c:numRef>
          </c:val>
        </c:ser>
        <c:ser>
          <c:idx val="4"/>
          <c:order val="3"/>
          <c:tx>
            <c:strRef>
              <c:f>'19. Trips - Gold Triangle Auck'!$A$10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'19. Trips - Gold Triangle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'19. Trips - Gold Triangle Auck'!$B$10:$H$10</c:f>
              <c:numCache>
                <c:formatCode>_-* #,##0_-;\-* #,##0_-;_-* "-"??_-;_-@_-</c:formatCode>
                <c:ptCount val="7"/>
                <c:pt idx="0">
                  <c:v>67.801929999999999</c:v>
                </c:pt>
                <c:pt idx="1">
                  <c:v>100.27098824722188</c:v>
                </c:pt>
                <c:pt idx="2">
                  <c:v>119.84000150643585</c:v>
                </c:pt>
                <c:pt idx="3">
                  <c:v>137.48899230261244</c:v>
                </c:pt>
                <c:pt idx="4">
                  <c:v>150.43407502161892</c:v>
                </c:pt>
                <c:pt idx="5">
                  <c:v>161.90814875700465</c:v>
                </c:pt>
                <c:pt idx="6">
                  <c:v>170.57124093155406</c:v>
                </c:pt>
              </c:numCache>
            </c:numRef>
          </c:val>
        </c:ser>
        <c:ser>
          <c:idx val="3"/>
          <c:order val="4"/>
          <c:tx>
            <c:strRef>
              <c:f>'19. Trips - Gold Triangle Auck'!$A$9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'19. Trips - Gold Triangle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'19. Trips - Gold Triangle Auck'!$B$9:$H$9</c:f>
              <c:numCache>
                <c:formatCode>_-* #,##0_-;\-* #,##0_-;_-* "-"??_-;_-@_-</c:formatCode>
                <c:ptCount val="7"/>
                <c:pt idx="0">
                  <c:v>331.96626803197501</c:v>
                </c:pt>
                <c:pt idx="1">
                  <c:v>378.10182732114595</c:v>
                </c:pt>
                <c:pt idx="2">
                  <c:v>420.99382863672338</c:v>
                </c:pt>
                <c:pt idx="3">
                  <c:v>455.06291179874336</c:v>
                </c:pt>
                <c:pt idx="4">
                  <c:v>485.98748860170281</c:v>
                </c:pt>
                <c:pt idx="5">
                  <c:v>515.69340551844994</c:v>
                </c:pt>
                <c:pt idx="6">
                  <c:v>542.75353286861241</c:v>
                </c:pt>
              </c:numCache>
            </c:numRef>
          </c:val>
        </c:ser>
        <c:ser>
          <c:idx val="5"/>
          <c:order val="5"/>
          <c:tx>
            <c:strRef>
              <c:f>'19. Trips - Gold Triangle Auck'!$A$11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'19. Trips - Gold Triangle Auck'!$B$5:$H$5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'19. Trips - Gold Triangle Auck'!$B$11:$H$11</c:f>
              <c:numCache>
                <c:formatCode>_-* #,##0_-;\-* #,##0_-;_-* "-"??_-;_-@_-</c:formatCode>
                <c:ptCount val="7"/>
                <c:pt idx="0">
                  <c:v>6.3315396289999999</c:v>
                </c:pt>
                <c:pt idx="1">
                  <c:v>7.2378141413311621</c:v>
                </c:pt>
                <c:pt idx="2">
                  <c:v>8.0062796066240089</c:v>
                </c:pt>
                <c:pt idx="3">
                  <c:v>8.5865267516582495</c:v>
                </c:pt>
                <c:pt idx="4">
                  <c:v>9.0500937108810291</c:v>
                </c:pt>
                <c:pt idx="5">
                  <c:v>9.3314707308671352</c:v>
                </c:pt>
                <c:pt idx="6">
                  <c:v>9.473106349979421</c:v>
                </c:pt>
              </c:numCache>
            </c:numRef>
          </c:val>
        </c:ser>
        <c:axId val="88306816"/>
        <c:axId val="88308352"/>
      </c:areaChart>
      <c:catAx>
        <c:axId val="88306816"/>
        <c:scaling>
          <c:orientation val="minMax"/>
        </c:scaling>
        <c:axPos val="b"/>
        <c:tickLblPos val="nextTo"/>
        <c:crossAx val="88308352"/>
        <c:crosses val="autoZero"/>
        <c:auto val="1"/>
        <c:lblAlgn val="ctr"/>
        <c:lblOffset val="100"/>
      </c:catAx>
      <c:valAx>
        <c:axId val="88308352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88306816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'20. Trips - @Home'!$A$6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'20. Trips - @Home'!$B$5:$H$5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'20. Trips - @Home'!$B$6:$H$6</c:f>
              <c:numCache>
                <c:formatCode>_-* #,##0_-;\-* #,##0_-;_-* "-"??_-;_-@_-</c:formatCode>
                <c:ptCount val="7"/>
                <c:pt idx="0">
                  <c:v>3093.9126427746</c:v>
                </c:pt>
                <c:pt idx="1">
                  <c:v>3416.5407137960119</c:v>
                </c:pt>
                <c:pt idx="2">
                  <c:v>3589.4100734793274</c:v>
                </c:pt>
                <c:pt idx="3">
                  <c:v>3011.0914452314905</c:v>
                </c:pt>
                <c:pt idx="4">
                  <c:v>2342.0314940002927</c:v>
                </c:pt>
                <c:pt idx="5">
                  <c:v>1597.1225670641479</c:v>
                </c:pt>
                <c:pt idx="6">
                  <c:v>809.49040049371638</c:v>
                </c:pt>
              </c:numCache>
            </c:numRef>
          </c:val>
        </c:ser>
        <c:ser>
          <c:idx val="1"/>
          <c:order val="1"/>
          <c:tx>
            <c:strRef>
              <c:f>'20. Trips - @Home'!$A$7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'20. Trips - @Home'!$B$5:$H$5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'20. Trips - @Home'!$B$7:$H$7</c:f>
              <c:numCache>
                <c:formatCode>_-* #,##0_-;\-* #,##0_-;_-* "-"??_-;_-@_-</c:formatCode>
                <c:ptCount val="7"/>
                <c:pt idx="0">
                  <c:v>1513.4616483716004</c:v>
                </c:pt>
                <c:pt idx="1">
                  <c:v>1593.715804056955</c:v>
                </c:pt>
                <c:pt idx="2">
                  <c:v>1633.5074596458539</c:v>
                </c:pt>
                <c:pt idx="3">
                  <c:v>1337.434243690672</c:v>
                </c:pt>
                <c:pt idx="4">
                  <c:v>1021.9038780428318</c:v>
                </c:pt>
                <c:pt idx="5">
                  <c:v>689.31485685940208</c:v>
                </c:pt>
                <c:pt idx="6">
                  <c:v>347.0102960938155</c:v>
                </c:pt>
              </c:numCache>
            </c:numRef>
          </c:val>
        </c:ser>
        <c:ser>
          <c:idx val="2"/>
          <c:order val="2"/>
          <c:tx>
            <c:strRef>
              <c:f>'20. Trips - @Home'!$A$8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'20. Trips - @Home'!$B$5:$H$5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'20. Trips - @Home'!$B$8:$H$8</c:f>
              <c:numCache>
                <c:formatCode>_-* #,##0_-;\-* #,##0_-;_-* "-"??_-;_-@_-</c:formatCode>
                <c:ptCount val="7"/>
                <c:pt idx="0">
                  <c:v>15.600131729099999</c:v>
                </c:pt>
                <c:pt idx="1">
                  <c:v>18.43182292895268</c:v>
                </c:pt>
                <c:pt idx="2">
                  <c:v>20.715728920799922</c:v>
                </c:pt>
                <c:pt idx="3">
                  <c:v>1109.2888792690583</c:v>
                </c:pt>
                <c:pt idx="4">
                  <c:v>2265.8848377262857</c:v>
                </c:pt>
                <c:pt idx="5">
                  <c:v>3453.5285558363339</c:v>
                </c:pt>
                <c:pt idx="6">
                  <c:v>4650.2439516475815</c:v>
                </c:pt>
              </c:numCache>
            </c:numRef>
          </c:val>
        </c:ser>
        <c:ser>
          <c:idx val="4"/>
          <c:order val="3"/>
          <c:tx>
            <c:strRef>
              <c:f>'20. Trips - @Home'!$A$10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'20. Trips - @Home'!$B$5:$H$5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'20. Trips - @Home'!$B$10:$H$10</c:f>
              <c:numCache>
                <c:formatCode>_-* #,##0_-;\-* #,##0_-;_-* "-"??_-;_-@_-</c:formatCode>
                <c:ptCount val="7"/>
                <c:pt idx="0">
                  <c:v>162.4470741026</c:v>
                </c:pt>
                <c:pt idx="1">
                  <c:v>187.47225000262509</c:v>
                </c:pt>
                <c:pt idx="2">
                  <c:v>210.2758900859377</c:v>
                </c:pt>
                <c:pt idx="3">
                  <c:v>221.49313339382249</c:v>
                </c:pt>
                <c:pt idx="4">
                  <c:v>226.74770729766317</c:v>
                </c:pt>
                <c:pt idx="5">
                  <c:v>227.1452503506986</c:v>
                </c:pt>
                <c:pt idx="6">
                  <c:v>224.8577760963951</c:v>
                </c:pt>
              </c:numCache>
            </c:numRef>
          </c:val>
        </c:ser>
        <c:ser>
          <c:idx val="3"/>
          <c:order val="4"/>
          <c:tx>
            <c:strRef>
              <c:f>'20. Trips - @Home'!$A$9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'20. Trips - @Home'!$B$5:$H$5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'20. Trips - @Home'!$B$9:$H$9</c:f>
              <c:numCache>
                <c:formatCode>_-* #,##0_-;\-* #,##0_-;_-* "-"??_-;_-@_-</c:formatCode>
                <c:ptCount val="7"/>
                <c:pt idx="0">
                  <c:v>1057.76466353675</c:v>
                </c:pt>
                <c:pt idx="1">
                  <c:v>1139.082034160595</c:v>
                </c:pt>
                <c:pt idx="2">
                  <c:v>1212.3388378893956</c:v>
                </c:pt>
                <c:pt idx="3">
                  <c:v>1255.451490711491</c:v>
                </c:pt>
                <c:pt idx="4">
                  <c:v>1288.9814230336672</c:v>
                </c:pt>
                <c:pt idx="5">
                  <c:v>1317.4734928295532</c:v>
                </c:pt>
                <c:pt idx="6">
                  <c:v>1338.6890135550395</c:v>
                </c:pt>
              </c:numCache>
            </c:numRef>
          </c:val>
        </c:ser>
        <c:ser>
          <c:idx val="5"/>
          <c:order val="5"/>
          <c:tx>
            <c:strRef>
              <c:f>'20. Trips - @Home'!$A$11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'20. Trips - @Home'!$B$5:$H$5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'20. Trips - @Home'!$B$11:$H$11</c:f>
              <c:numCache>
                <c:formatCode>_-* #,##0_-;\-* #,##0_-;_-* "-"??_-;_-@_-</c:formatCode>
                <c:ptCount val="7"/>
                <c:pt idx="0">
                  <c:v>29.632222732599999</c:v>
                </c:pt>
                <c:pt idx="1">
                  <c:v>31.892094826860998</c:v>
                </c:pt>
                <c:pt idx="2">
                  <c:v>33.051255769789918</c:v>
                </c:pt>
                <c:pt idx="3">
                  <c:v>33.872350055408816</c:v>
                </c:pt>
                <c:pt idx="4">
                  <c:v>34.172785980891874</c:v>
                </c:pt>
                <c:pt idx="5">
                  <c:v>33.728279127098574</c:v>
                </c:pt>
                <c:pt idx="6">
                  <c:v>32.770050136052696</c:v>
                </c:pt>
              </c:numCache>
            </c:numRef>
          </c:val>
        </c:ser>
        <c:axId val="87697664"/>
        <c:axId val="87711744"/>
      </c:areaChart>
      <c:catAx>
        <c:axId val="87697664"/>
        <c:scaling>
          <c:orientation val="minMax"/>
        </c:scaling>
        <c:axPos val="b"/>
        <c:tickLblPos val="nextTo"/>
        <c:crossAx val="87711744"/>
        <c:crosses val="autoZero"/>
        <c:auto val="1"/>
        <c:lblAlgn val="ctr"/>
        <c:lblOffset val="100"/>
      </c:catAx>
      <c:valAx>
        <c:axId val="87711744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8769766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'21. Trips - @Home Auckland'!$A$6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'21. Trips - @Home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'21. Trips - @Home Auckland'!$B$6:$H$6</c:f>
              <c:numCache>
                <c:formatCode>_-* #,##0_-;\-* #,##0_-;_-* "-"??_-;_-@_-</c:formatCode>
                <c:ptCount val="7"/>
                <c:pt idx="0">
                  <c:v>982.19103579864998</c:v>
                </c:pt>
                <c:pt idx="1">
                  <c:v>1122.0987890158829</c:v>
                </c:pt>
                <c:pt idx="2">
                  <c:v>1210.4532673757662</c:v>
                </c:pt>
                <c:pt idx="3">
                  <c:v>1013.6723863285748</c:v>
                </c:pt>
                <c:pt idx="4">
                  <c:v>787.8724414416605</c:v>
                </c:pt>
                <c:pt idx="5">
                  <c:v>536.96375438563177</c:v>
                </c:pt>
                <c:pt idx="6">
                  <c:v>272.11126783876864</c:v>
                </c:pt>
              </c:numCache>
            </c:numRef>
          </c:val>
        </c:ser>
        <c:ser>
          <c:idx val="1"/>
          <c:order val="1"/>
          <c:tx>
            <c:strRef>
              <c:f>'21. Trips - @Home Auckland'!$A$7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'21. Trips - @Home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'21. Trips - @Home Auckland'!$B$7:$H$7</c:f>
              <c:numCache>
                <c:formatCode>_-* #,##0_-;\-* #,##0_-;_-* "-"??_-;_-@_-</c:formatCode>
                <c:ptCount val="7"/>
                <c:pt idx="0">
                  <c:v>489.0082190186501</c:v>
                </c:pt>
                <c:pt idx="1">
                  <c:v>529.9545614931003</c:v>
                </c:pt>
                <c:pt idx="2">
                  <c:v>555.12912170782954</c:v>
                </c:pt>
                <c:pt idx="3">
                  <c:v>452.62134949657968</c:v>
                </c:pt>
                <c:pt idx="4">
                  <c:v>345.17748016154235</c:v>
                </c:pt>
                <c:pt idx="5">
                  <c:v>232.47921675080238</c:v>
                </c:pt>
                <c:pt idx="6">
                  <c:v>116.97758019968148</c:v>
                </c:pt>
              </c:numCache>
            </c:numRef>
          </c:val>
        </c:ser>
        <c:ser>
          <c:idx val="2"/>
          <c:order val="2"/>
          <c:tx>
            <c:strRef>
              <c:f>'21. Trips - @Home Auckland'!$A$8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'21. Trips - @Home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'21. Trips - @Home Auckland'!$B$8:$H$8</c:f>
              <c:numCache>
                <c:formatCode>_-* #,##0_-;\-* #,##0_-;_-* "-"??_-;_-@_-</c:formatCode>
                <c:ptCount val="7"/>
                <c:pt idx="0">
                  <c:v>6.0232688673999997</c:v>
                </c:pt>
                <c:pt idx="1">
                  <c:v>7.3875530740694639</c:v>
                </c:pt>
                <c:pt idx="2">
                  <c:v>8.541393112601499</c:v>
                </c:pt>
                <c:pt idx="3">
                  <c:v>375.70927231684624</c:v>
                </c:pt>
                <c:pt idx="4">
                  <c:v>764.95756510723788</c:v>
                </c:pt>
                <c:pt idx="5">
                  <c:v>1164.007398950625</c:v>
                </c:pt>
                <c:pt idx="6">
                  <c:v>1566.3503734119893</c:v>
                </c:pt>
              </c:numCache>
            </c:numRef>
          </c:val>
        </c:ser>
        <c:ser>
          <c:idx val="4"/>
          <c:order val="3"/>
          <c:tx>
            <c:strRef>
              <c:f>'21. Trips - @Home Auckland'!$A$10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'21. Trips - @Home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'21. Trips - @Home Auckland'!$B$10:$H$10</c:f>
              <c:numCache>
                <c:formatCode>_-* #,##0_-;\-* #,##0_-;_-* "-"??_-;_-@_-</c:formatCode>
                <c:ptCount val="7"/>
                <c:pt idx="0">
                  <c:v>67.801929999999999</c:v>
                </c:pt>
                <c:pt idx="1">
                  <c:v>92.525275596584038</c:v>
                </c:pt>
                <c:pt idx="2">
                  <c:v>115.98384253703571</c:v>
                </c:pt>
                <c:pt idx="3">
                  <c:v>124.59117382719717</c:v>
                </c:pt>
                <c:pt idx="4">
                  <c:v>127.96323765319175</c:v>
                </c:pt>
                <c:pt idx="5">
                  <c:v>128.94699192233222</c:v>
                </c:pt>
                <c:pt idx="6">
                  <c:v>127.35603374352748</c:v>
                </c:pt>
              </c:numCache>
            </c:numRef>
          </c:val>
        </c:ser>
        <c:ser>
          <c:idx val="3"/>
          <c:order val="4"/>
          <c:tx>
            <c:strRef>
              <c:f>'21. Trips - @Home Auckland'!$A$9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'21. Trips - @Home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'21. Trips - @Home Auckland'!$B$9:$H$9</c:f>
              <c:numCache>
                <c:formatCode>_-* #,##0_-;\-* #,##0_-;_-* "-"??_-;_-@_-</c:formatCode>
                <c:ptCount val="7"/>
                <c:pt idx="0">
                  <c:v>331.96626803197501</c:v>
                </c:pt>
                <c:pt idx="1">
                  <c:v>371.1628655732415</c:v>
                </c:pt>
                <c:pt idx="2">
                  <c:v>405.33227447998013</c:v>
                </c:pt>
                <c:pt idx="3">
                  <c:v>418.08017327792862</c:v>
                </c:pt>
                <c:pt idx="4">
                  <c:v>427.5185641235754</c:v>
                </c:pt>
                <c:pt idx="5">
                  <c:v>435.109809829597</c:v>
                </c:pt>
                <c:pt idx="6">
                  <c:v>440.21561363496306</c:v>
                </c:pt>
              </c:numCache>
            </c:numRef>
          </c:val>
        </c:ser>
        <c:ser>
          <c:idx val="5"/>
          <c:order val="5"/>
          <c:tx>
            <c:strRef>
              <c:f>'21. Trips - @Home Auckland'!$A$11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'21. Trips - @Home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'21. Trips - @Home Auckland'!$B$11:$H$11</c:f>
              <c:numCache>
                <c:formatCode>_-* #,##0_-;\-* #,##0_-;_-* "-"??_-;_-@_-</c:formatCode>
                <c:ptCount val="7"/>
                <c:pt idx="0">
                  <c:v>6.3315396289999999</c:v>
                </c:pt>
                <c:pt idx="1">
                  <c:v>7.1398204462787174</c:v>
                </c:pt>
                <c:pt idx="2">
                  <c:v>7.6738222642088392</c:v>
                </c:pt>
                <c:pt idx="3">
                  <c:v>7.8640771508221086</c:v>
                </c:pt>
                <c:pt idx="4">
                  <c:v>7.9335178828380801</c:v>
                </c:pt>
                <c:pt idx="5">
                  <c:v>7.8299112495086876</c:v>
                </c:pt>
                <c:pt idx="6">
                  <c:v>7.6072258284969632</c:v>
                </c:pt>
              </c:numCache>
            </c:numRef>
          </c:val>
        </c:ser>
        <c:axId val="88513920"/>
        <c:axId val="88519808"/>
      </c:areaChart>
      <c:catAx>
        <c:axId val="88513920"/>
        <c:scaling>
          <c:orientation val="minMax"/>
        </c:scaling>
        <c:axPos val="b"/>
        <c:tickLblPos val="nextTo"/>
        <c:crossAx val="88519808"/>
        <c:crosses val="autoZero"/>
        <c:auto val="1"/>
        <c:lblAlgn val="ctr"/>
        <c:lblOffset val="100"/>
      </c:catAx>
      <c:valAx>
        <c:axId val="88519808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88513920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stacked"/>
        <c:ser>
          <c:idx val="13"/>
          <c:order val="0"/>
          <c:tx>
            <c:strRef>
              <c:f>'22. Comparison trips by region'!$A$19</c:f>
              <c:strCache>
                <c:ptCount val="1"/>
                <c:pt idx="0">
                  <c:v>Southland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region'!$B$19:$G$19</c:f>
              <c:numCache>
                <c:formatCode>0</c:formatCode>
                <c:ptCount val="6"/>
                <c:pt idx="0" formatCode="#,##0">
                  <c:v>113.12186837359998</c:v>
                </c:pt>
                <c:pt idx="1">
                  <c:v>114.38583065450379</c:v>
                </c:pt>
                <c:pt idx="2">
                  <c:v>113.22162334774221</c:v>
                </c:pt>
                <c:pt idx="3">
                  <c:v>112.32279008608099</c:v>
                </c:pt>
                <c:pt idx="4">
                  <c:v>104.77894265290411</c:v>
                </c:pt>
                <c:pt idx="5">
                  <c:v>129.8574973594601</c:v>
                </c:pt>
              </c:numCache>
            </c:numRef>
          </c:val>
        </c:ser>
        <c:ser>
          <c:idx val="12"/>
          <c:order val="1"/>
          <c:tx>
            <c:strRef>
              <c:f>'22. Comparison trips by region'!$A$18</c:f>
              <c:strCache>
                <c:ptCount val="1"/>
                <c:pt idx="0">
                  <c:v>Otago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region'!$B$18:$G$18</c:f>
              <c:numCache>
                <c:formatCode>0</c:formatCode>
                <c:ptCount val="6"/>
                <c:pt idx="0" formatCode="#,##0">
                  <c:v>292.56009771480007</c:v>
                </c:pt>
                <c:pt idx="1">
                  <c:v>350.18197446667347</c:v>
                </c:pt>
                <c:pt idx="2">
                  <c:v>351.07438278647771</c:v>
                </c:pt>
                <c:pt idx="3">
                  <c:v>398.66138852589199</c:v>
                </c:pt>
                <c:pt idx="4">
                  <c:v>320.30233970210031</c:v>
                </c:pt>
                <c:pt idx="5">
                  <c:v>360.42869190691164</c:v>
                </c:pt>
              </c:numCache>
            </c:numRef>
          </c:val>
        </c:ser>
        <c:ser>
          <c:idx val="11"/>
          <c:order val="2"/>
          <c:tx>
            <c:strRef>
              <c:f>'22. Comparison trips by region'!$A$17</c:f>
              <c:strCache>
                <c:ptCount val="1"/>
                <c:pt idx="0">
                  <c:v>Canterbury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region'!$B$17:$G$17</c:f>
              <c:numCache>
                <c:formatCode>0</c:formatCode>
                <c:ptCount val="6"/>
                <c:pt idx="0" formatCode="#,##0">
                  <c:v>787.72987151590007</c:v>
                </c:pt>
                <c:pt idx="1">
                  <c:v>1045.2809784965848</c:v>
                </c:pt>
                <c:pt idx="2">
                  <c:v>1056.1762285001334</c:v>
                </c:pt>
                <c:pt idx="3">
                  <c:v>1100.804979300025</c:v>
                </c:pt>
                <c:pt idx="4">
                  <c:v>955.3533988468663</c:v>
                </c:pt>
                <c:pt idx="5">
                  <c:v>1022.8182391514157</c:v>
                </c:pt>
              </c:numCache>
            </c:numRef>
          </c:val>
        </c:ser>
        <c:ser>
          <c:idx val="10"/>
          <c:order val="3"/>
          <c:tx>
            <c:strRef>
              <c:f>'22. Comparison trips by region'!$A$16</c:f>
              <c:strCache>
                <c:ptCount val="1"/>
                <c:pt idx="0">
                  <c:v>West Coast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region'!$B$16:$G$16</c:f>
              <c:numCache>
                <c:formatCode>0</c:formatCode>
                <c:ptCount val="6"/>
                <c:pt idx="0" formatCode="#,##0">
                  <c:v>39.320985915800001</c:v>
                </c:pt>
                <c:pt idx="1">
                  <c:v>35.623057706182259</c:v>
                </c:pt>
                <c:pt idx="2">
                  <c:v>35.591339981991062</c:v>
                </c:pt>
                <c:pt idx="3">
                  <c:v>35.124861318032359</c:v>
                </c:pt>
                <c:pt idx="4">
                  <c:v>32.714534211229875</c:v>
                </c:pt>
                <c:pt idx="5">
                  <c:v>42.745060250509852</c:v>
                </c:pt>
              </c:numCache>
            </c:numRef>
          </c:val>
        </c:ser>
        <c:ser>
          <c:idx val="9"/>
          <c:order val="4"/>
          <c:tx>
            <c:strRef>
              <c:f>'22. Comparison trips by region'!$A$15</c:f>
              <c:strCache>
                <c:ptCount val="1"/>
                <c:pt idx="0">
                  <c:v>Nelson-Marlborough-Tasman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region'!$B$15:$G$15</c:f>
              <c:numCache>
                <c:formatCode>0</c:formatCode>
                <c:ptCount val="6"/>
                <c:pt idx="0" formatCode="#,##0">
                  <c:v>187.1494005328</c:v>
                </c:pt>
                <c:pt idx="1">
                  <c:v>207.22707006275667</c:v>
                </c:pt>
                <c:pt idx="2">
                  <c:v>207.41533267762827</c:v>
                </c:pt>
                <c:pt idx="3">
                  <c:v>204.42347845877319</c:v>
                </c:pt>
                <c:pt idx="4">
                  <c:v>189.37678196695708</c:v>
                </c:pt>
                <c:pt idx="5">
                  <c:v>220.8375482520436</c:v>
                </c:pt>
              </c:numCache>
            </c:numRef>
          </c:val>
        </c:ser>
        <c:ser>
          <c:idx val="8"/>
          <c:order val="5"/>
          <c:tx>
            <c:strRef>
              <c:f>'22. Comparison trips by region'!$A$14</c:f>
              <c:strCache>
                <c:ptCount val="1"/>
                <c:pt idx="0">
                  <c:v>Wellington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region'!$B$14:$G$14</c:f>
              <c:numCache>
                <c:formatCode>0</c:formatCode>
                <c:ptCount val="6"/>
                <c:pt idx="0" formatCode="#,##0">
                  <c:v>792.27262694577496</c:v>
                </c:pt>
                <c:pt idx="1">
                  <c:v>909.39070648069776</c:v>
                </c:pt>
                <c:pt idx="2">
                  <c:v>906.17578443316813</c:v>
                </c:pt>
                <c:pt idx="3">
                  <c:v>999.3285169067376</c:v>
                </c:pt>
                <c:pt idx="4">
                  <c:v>822.80847873845539</c:v>
                </c:pt>
                <c:pt idx="5">
                  <c:v>934.87356281764778</c:v>
                </c:pt>
              </c:numCache>
            </c:numRef>
          </c:val>
        </c:ser>
        <c:ser>
          <c:idx val="7"/>
          <c:order val="6"/>
          <c:tx>
            <c:strRef>
              <c:f>'22. Comparison trips by region'!$A$13</c:f>
              <c:strCache>
                <c:ptCount val="1"/>
                <c:pt idx="0">
                  <c:v>Manawatu-Wanganui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region'!$B$13:$G$13</c:f>
              <c:numCache>
                <c:formatCode>0</c:formatCode>
                <c:ptCount val="6"/>
                <c:pt idx="0" formatCode="#,##0">
                  <c:v>314.31283259870003</c:v>
                </c:pt>
                <c:pt idx="1">
                  <c:v>329.20083009960945</c:v>
                </c:pt>
                <c:pt idx="2">
                  <c:v>327.89629997503533</c:v>
                </c:pt>
                <c:pt idx="3">
                  <c:v>347.90002113085529</c:v>
                </c:pt>
                <c:pt idx="4">
                  <c:v>302.04841973982661</c:v>
                </c:pt>
                <c:pt idx="5">
                  <c:v>365.16653647112338</c:v>
                </c:pt>
              </c:numCache>
            </c:numRef>
          </c:val>
        </c:ser>
        <c:ser>
          <c:idx val="6"/>
          <c:order val="7"/>
          <c:tx>
            <c:strRef>
              <c:f>'22. Comparison trips by region'!$A$12</c:f>
              <c:strCache>
                <c:ptCount val="1"/>
                <c:pt idx="0">
                  <c:v>Taranaki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region'!$B$12:$G$12</c:f>
              <c:numCache>
                <c:formatCode>0</c:formatCode>
                <c:ptCount val="6"/>
                <c:pt idx="0" formatCode="#,##0">
                  <c:v>164.86299707219999</c:v>
                </c:pt>
                <c:pt idx="1">
                  <c:v>185.55968130522012</c:v>
                </c:pt>
                <c:pt idx="2">
                  <c:v>184.75756643422864</c:v>
                </c:pt>
                <c:pt idx="3">
                  <c:v>204.39483786085921</c:v>
                </c:pt>
                <c:pt idx="4">
                  <c:v>170.02297067649084</c:v>
                </c:pt>
                <c:pt idx="5">
                  <c:v>195.41953549759637</c:v>
                </c:pt>
              </c:numCache>
            </c:numRef>
          </c:val>
        </c:ser>
        <c:ser>
          <c:idx val="5"/>
          <c:order val="8"/>
          <c:tx>
            <c:strRef>
              <c:f>'22. Comparison trips by region'!$A$11</c:f>
              <c:strCache>
                <c:ptCount val="1"/>
                <c:pt idx="0">
                  <c:v>Hawke's Bay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region'!$B$11:$G$11</c:f>
              <c:numCache>
                <c:formatCode>0</c:formatCode>
                <c:ptCount val="6"/>
                <c:pt idx="0" formatCode="#,##0">
                  <c:v>205.37636075960003</c:v>
                </c:pt>
                <c:pt idx="1">
                  <c:v>216.15870040632856</c:v>
                </c:pt>
                <c:pt idx="2">
                  <c:v>215.34440282795785</c:v>
                </c:pt>
                <c:pt idx="3">
                  <c:v>241.29709189417702</c:v>
                </c:pt>
                <c:pt idx="4">
                  <c:v>198.43669224034483</c:v>
                </c:pt>
                <c:pt idx="5">
                  <c:v>237.69440423310468</c:v>
                </c:pt>
              </c:numCache>
            </c:numRef>
          </c:val>
        </c:ser>
        <c:ser>
          <c:idx val="4"/>
          <c:order val="9"/>
          <c:tx>
            <c:strRef>
              <c:f>'22. Comparison trips by region'!$A$10</c:f>
              <c:strCache>
                <c:ptCount val="1"/>
                <c:pt idx="0">
                  <c:v>Gisborne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region'!$B$10:$G$10</c:f>
              <c:numCache>
                <c:formatCode>0</c:formatCode>
                <c:ptCount val="6"/>
                <c:pt idx="0" formatCode="#,##0">
                  <c:v>61.908168304900002</c:v>
                </c:pt>
                <c:pt idx="1">
                  <c:v>63.662053664891701</c:v>
                </c:pt>
                <c:pt idx="2">
                  <c:v>63.928080040733505</c:v>
                </c:pt>
                <c:pt idx="3">
                  <c:v>62.911195002153114</c:v>
                </c:pt>
                <c:pt idx="4">
                  <c:v>58.357905330786615</c:v>
                </c:pt>
                <c:pt idx="5">
                  <c:v>70.581128595538615</c:v>
                </c:pt>
              </c:numCache>
            </c:numRef>
          </c:val>
        </c:ser>
        <c:ser>
          <c:idx val="3"/>
          <c:order val="10"/>
          <c:tx>
            <c:strRef>
              <c:f>'22. Comparison trips by region'!$A$9</c:f>
              <c:strCache>
                <c:ptCount val="1"/>
                <c:pt idx="0">
                  <c:v>Bay of Plenty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region'!$B$9:$G$9</c:f>
              <c:numCache>
                <c:formatCode>0</c:formatCode>
                <c:ptCount val="6"/>
                <c:pt idx="0" formatCode="#,##0">
                  <c:v>334.99924989919998</c:v>
                </c:pt>
                <c:pt idx="1">
                  <c:v>411.01028325737349</c:v>
                </c:pt>
                <c:pt idx="2">
                  <c:v>409.42936348529992</c:v>
                </c:pt>
                <c:pt idx="3">
                  <c:v>394.36597930185729</c:v>
                </c:pt>
                <c:pt idx="4">
                  <c:v>550.83180337076647</c:v>
                </c:pt>
                <c:pt idx="5">
                  <c:v>417.1824436351319</c:v>
                </c:pt>
              </c:numCache>
            </c:numRef>
          </c:val>
        </c:ser>
        <c:ser>
          <c:idx val="2"/>
          <c:order val="11"/>
          <c:tx>
            <c:strRef>
              <c:f>'22. Comparison trips by region'!$A$8</c:f>
              <c:strCache>
                <c:ptCount val="1"/>
                <c:pt idx="0">
                  <c:v>Waikato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region'!$B$8:$G$8</c:f>
              <c:numCache>
                <c:formatCode>0</c:formatCode>
                <c:ptCount val="6"/>
                <c:pt idx="0" formatCode="#,##0">
                  <c:v>529.4809706353002</c:v>
                </c:pt>
                <c:pt idx="1">
                  <c:v>686.88211020036658</c:v>
                </c:pt>
                <c:pt idx="2">
                  <c:v>682.26134582017687</c:v>
                </c:pt>
                <c:pt idx="3">
                  <c:v>662.13836050128987</c:v>
                </c:pt>
                <c:pt idx="4">
                  <c:v>875.25724319473409</c:v>
                </c:pt>
                <c:pt idx="5">
                  <c:v>673.86249011511291</c:v>
                </c:pt>
              </c:numCache>
            </c:numRef>
          </c:val>
        </c:ser>
        <c:ser>
          <c:idx val="1"/>
          <c:order val="12"/>
          <c:tx>
            <c:strRef>
              <c:f>'22. Comparison trips by region'!$A$7</c:f>
              <c:strCache>
                <c:ptCount val="1"/>
                <c:pt idx="0">
                  <c:v>Auckland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region'!$B$7:$G$7</c:f>
              <c:numCache>
                <c:formatCode>0</c:formatCode>
                <c:ptCount val="6"/>
                <c:pt idx="0" formatCode="#,##0">
                  <c:v>1883.3222613456753</c:v>
                </c:pt>
                <c:pt idx="1">
                  <c:v>2876.7204639373081</c:v>
                </c:pt>
                <c:pt idx="2">
                  <c:v>2832.191909190451</c:v>
                </c:pt>
                <c:pt idx="3">
                  <c:v>2560.8663232587223</c:v>
                </c:pt>
                <c:pt idx="4">
                  <c:v>3075.0056893772698</c:v>
                </c:pt>
                <c:pt idx="5">
                  <c:v>2530.6180946574268</c:v>
                </c:pt>
              </c:numCache>
            </c:numRef>
          </c:val>
        </c:ser>
        <c:ser>
          <c:idx val="0"/>
          <c:order val="13"/>
          <c:tx>
            <c:strRef>
              <c:f>'22. Comparison trips by region'!$A$6</c:f>
              <c:strCache>
                <c:ptCount val="1"/>
                <c:pt idx="0">
                  <c:v>Northland</c:v>
                </c:pt>
              </c:strCache>
            </c:strRef>
          </c:tx>
          <c:cat>
            <c:strRef>
              <c:f>'22. Comparison trips by region'!$B$5:$G$5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'22. Comparison trips by region'!$B$6:$G$6</c:f>
              <c:numCache>
                <c:formatCode>0</c:formatCode>
                <c:ptCount val="6"/>
                <c:pt idx="0" formatCode="#,##0">
                  <c:v>166.40069163299998</c:v>
                </c:pt>
                <c:pt idx="1">
                  <c:v>192.84371761498954</c:v>
                </c:pt>
                <c:pt idx="2">
                  <c:v>190.41312919751007</c:v>
                </c:pt>
                <c:pt idx="3">
                  <c:v>200.35954825141206</c:v>
                </c:pt>
                <c:pt idx="4">
                  <c:v>176.59877713691372</c:v>
                </c:pt>
                <c:pt idx="5">
                  <c:v>200.97625507957827</c:v>
                </c:pt>
              </c:numCache>
            </c:numRef>
          </c:val>
        </c:ser>
        <c:overlap val="100"/>
        <c:axId val="88732416"/>
        <c:axId val="88734336"/>
      </c:barChart>
      <c:lineChart>
        <c:grouping val="standard"/>
        <c:ser>
          <c:idx val="14"/>
          <c:order val="14"/>
          <c:tx>
            <c:strRef>
              <c:f>'22. Comparison trips by region'!$A$20</c:f>
              <c:strCache>
                <c:ptCount val="1"/>
                <c:pt idx="0">
                  <c:v>New Zealand population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val>
            <c:numRef>
              <c:f>'22. Comparison trips by region'!$B$20:$G$20</c:f>
              <c:numCache>
                <c:formatCode>0.00</c:formatCode>
                <c:ptCount val="6"/>
                <c:pt idx="0">
                  <c:v>4.4416000000000002</c:v>
                </c:pt>
                <c:pt idx="1">
                  <c:v>5.9225000000000003</c:v>
                </c:pt>
                <c:pt idx="2">
                  <c:v>5.9225000000000003</c:v>
                </c:pt>
                <c:pt idx="3">
                  <c:v>5.9224999999999994</c:v>
                </c:pt>
                <c:pt idx="4">
                  <c:v>6.7294</c:v>
                </c:pt>
                <c:pt idx="5">
                  <c:v>6.7294</c:v>
                </c:pt>
              </c:numCache>
            </c:numRef>
          </c:val>
        </c:ser>
        <c:marker val="1"/>
        <c:axId val="88615552"/>
        <c:axId val="88613632"/>
      </c:lineChart>
      <c:catAx>
        <c:axId val="88732416"/>
        <c:scaling>
          <c:orientation val="minMax"/>
        </c:scaling>
        <c:axPos val="b"/>
        <c:tickLblPos val="nextTo"/>
        <c:crossAx val="88734336"/>
        <c:crosses val="autoZero"/>
        <c:auto val="1"/>
        <c:lblAlgn val="ctr"/>
        <c:lblOffset val="100"/>
      </c:catAx>
      <c:valAx>
        <c:axId val="88734336"/>
        <c:scaling>
          <c:orientation val="minMax"/>
          <c:max val="8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50" b="0"/>
                  <a:t>Trips</a:t>
                </a:r>
                <a:r>
                  <a:rPr lang="en-US" sz="1050" b="0" baseline="0"/>
                  <a:t> (millions)</a:t>
                </a:r>
                <a:endParaRPr lang="en-US" sz="1050" b="0"/>
              </a:p>
            </c:rich>
          </c:tx>
          <c:layout/>
        </c:title>
        <c:numFmt formatCode="#,##0" sourceLinked="1"/>
        <c:tickLblPos val="nextTo"/>
        <c:crossAx val="88732416"/>
        <c:crosses val="autoZero"/>
        <c:crossBetween val="between"/>
      </c:valAx>
      <c:valAx>
        <c:axId val="8861363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 sz="1050" b="0"/>
                  <a:t>Population</a:t>
                </a:r>
                <a:r>
                  <a:rPr lang="en-NZ" sz="1050" b="0" baseline="0"/>
                  <a:t> (millions)</a:t>
                </a:r>
                <a:endParaRPr lang="en-NZ" sz="1050" b="0"/>
              </a:p>
            </c:rich>
          </c:tx>
          <c:layout>
            <c:manualLayout>
              <c:xMode val="edge"/>
              <c:yMode val="edge"/>
              <c:x val="0.75765533986219602"/>
              <c:y val="0.35461369573990437"/>
            </c:manualLayout>
          </c:layout>
        </c:title>
        <c:numFmt formatCode="0" sourceLinked="0"/>
        <c:tickLblPos val="nextTo"/>
        <c:crossAx val="88615552"/>
        <c:crosses val="max"/>
        <c:crossBetween val="between"/>
      </c:valAx>
      <c:catAx>
        <c:axId val="88615552"/>
        <c:scaling>
          <c:orientation val="minMax"/>
        </c:scaling>
        <c:delete val="1"/>
        <c:axPos val="b"/>
        <c:tickLblPos val="none"/>
        <c:crossAx val="88613632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78759513879954512"/>
          <c:y val="1.8952298692312124E-2"/>
          <c:w val="0.19970355336999371"/>
          <c:h val="0.95688610013080933"/>
        </c:manualLayout>
      </c:layout>
    </c:legend>
    <c:plotVisOnly val="1"/>
    <c:dispBlanksAs val="gap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percentStacked"/>
        <c:ser>
          <c:idx val="0"/>
          <c:order val="0"/>
          <c:tx>
            <c:strRef>
              <c:f>'4. Ageing population'!$B$6</c:f>
              <c:strCache>
                <c:ptCount val="1"/>
                <c:pt idx="0">
                  <c:v>Under 15</c:v>
                </c:pt>
              </c:strCache>
            </c:strRef>
          </c:tx>
          <c:cat>
            <c:numRef>
              <c:f>'4. Ageing population'!$A$7:$A$9</c:f>
              <c:numCache>
                <c:formatCode>General</c:formatCode>
                <c:ptCount val="3"/>
                <c:pt idx="0">
                  <c:v>1981</c:v>
                </c:pt>
                <c:pt idx="1">
                  <c:v>2013</c:v>
                </c:pt>
                <c:pt idx="2">
                  <c:v>2043</c:v>
                </c:pt>
              </c:numCache>
            </c:numRef>
          </c:cat>
          <c:val>
            <c:numRef>
              <c:f>'4. Ageing population'!$B$7:$B$9</c:f>
              <c:numCache>
                <c:formatCode>0%</c:formatCode>
                <c:ptCount val="3"/>
                <c:pt idx="0">
                  <c:v>0.26900000000000002</c:v>
                </c:pt>
                <c:pt idx="1">
                  <c:v>0.20399999999999999</c:v>
                </c:pt>
                <c:pt idx="2">
                  <c:v>0.16</c:v>
                </c:pt>
              </c:numCache>
            </c:numRef>
          </c:val>
        </c:ser>
        <c:ser>
          <c:idx val="1"/>
          <c:order val="1"/>
          <c:tx>
            <c:strRef>
              <c:f>'4. Ageing population'!$C$6</c:f>
              <c:strCache>
                <c:ptCount val="1"/>
                <c:pt idx="0">
                  <c:v>15-64</c:v>
                </c:pt>
              </c:strCache>
            </c:strRef>
          </c:tx>
          <c:cat>
            <c:numRef>
              <c:f>'4. Ageing population'!$A$7:$A$9</c:f>
              <c:numCache>
                <c:formatCode>General</c:formatCode>
                <c:ptCount val="3"/>
                <c:pt idx="0">
                  <c:v>1981</c:v>
                </c:pt>
                <c:pt idx="1">
                  <c:v>2013</c:v>
                </c:pt>
                <c:pt idx="2">
                  <c:v>2043</c:v>
                </c:pt>
              </c:numCache>
            </c:numRef>
          </c:cat>
          <c:val>
            <c:numRef>
              <c:f>'4. Ageing population'!$C$7:$C$9</c:f>
              <c:numCache>
                <c:formatCode>0%</c:formatCode>
                <c:ptCount val="3"/>
                <c:pt idx="0">
                  <c:v>0.63200000000000001</c:v>
                </c:pt>
                <c:pt idx="1">
                  <c:v>0.65300000000000002</c:v>
                </c:pt>
                <c:pt idx="2">
                  <c:v>0.62</c:v>
                </c:pt>
              </c:numCache>
            </c:numRef>
          </c:val>
        </c:ser>
        <c:ser>
          <c:idx val="2"/>
          <c:order val="2"/>
          <c:tx>
            <c:strRef>
              <c:f>'4. Ageing population'!$D$6</c:f>
              <c:strCache>
                <c:ptCount val="1"/>
                <c:pt idx="0">
                  <c:v>65+</c:v>
                </c:pt>
              </c:strCache>
            </c:strRef>
          </c:tx>
          <c:dLbls>
            <c:numFmt formatCode="0%" sourceLinked="0"/>
            <c:showVal val="1"/>
          </c:dLbls>
          <c:cat>
            <c:numRef>
              <c:f>'4. Ageing population'!$A$7:$A$9</c:f>
              <c:numCache>
                <c:formatCode>General</c:formatCode>
                <c:ptCount val="3"/>
                <c:pt idx="0">
                  <c:v>1981</c:v>
                </c:pt>
                <c:pt idx="1">
                  <c:v>2013</c:v>
                </c:pt>
                <c:pt idx="2">
                  <c:v>2043</c:v>
                </c:pt>
              </c:numCache>
            </c:numRef>
          </c:cat>
          <c:val>
            <c:numRef>
              <c:f>'4. Ageing population'!$D$7:$D$9</c:f>
              <c:numCache>
                <c:formatCode>0%</c:formatCode>
                <c:ptCount val="3"/>
                <c:pt idx="0">
                  <c:v>9.9000000000000005E-2</c:v>
                </c:pt>
                <c:pt idx="1">
                  <c:v>0.14299999999999999</c:v>
                </c:pt>
                <c:pt idx="2">
                  <c:v>0.23</c:v>
                </c:pt>
              </c:numCache>
            </c:numRef>
          </c:val>
        </c:ser>
        <c:overlap val="100"/>
        <c:axId val="82665856"/>
        <c:axId val="82667392"/>
      </c:barChart>
      <c:catAx>
        <c:axId val="82665856"/>
        <c:scaling>
          <c:orientation val="minMax"/>
        </c:scaling>
        <c:axPos val="b"/>
        <c:numFmt formatCode="General" sourceLinked="1"/>
        <c:tickLblPos val="nextTo"/>
        <c:crossAx val="82667392"/>
        <c:crosses val="autoZero"/>
        <c:auto val="1"/>
        <c:lblAlgn val="ctr"/>
        <c:lblOffset val="100"/>
      </c:catAx>
      <c:valAx>
        <c:axId val="82667392"/>
        <c:scaling>
          <c:orientation val="minMax"/>
          <c:max val="1"/>
        </c:scaling>
        <c:axPos val="l"/>
        <c:majorGridlines/>
        <c:numFmt formatCode="0%" sourceLinked="1"/>
        <c:tickLblPos val="nextTo"/>
        <c:crossAx val="82665856"/>
        <c:crosses val="autoZero"/>
        <c:crossBetween val="between"/>
        <c:majorUnit val="0.2"/>
      </c:valAx>
    </c:plotArea>
    <c:legend>
      <c:legendPos val="b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>
        <c:manualLayout>
          <c:layoutTarget val="inner"/>
          <c:xMode val="edge"/>
          <c:yMode val="edge"/>
          <c:x val="0.14311943662413656"/>
          <c:y val="3.4866592664815885E-2"/>
          <c:w val="0.42014162796749188"/>
          <c:h val="0.59907646877147447"/>
        </c:manualLayout>
      </c:layout>
      <c:barChart>
        <c:barDir val="col"/>
        <c:grouping val="stacked"/>
        <c:ser>
          <c:idx val="0"/>
          <c:order val="0"/>
          <c:tx>
            <c:strRef>
              <c:f>'23. Comparison trips by mode'!$A$6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'23. Comparison trips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'23. Comparison trips by mode'!$B$6:$G$6</c:f>
              <c:numCache>
                <c:formatCode>0</c:formatCode>
                <c:ptCount val="6"/>
                <c:pt idx="0">
                  <c:v>3093.9126427746</c:v>
                </c:pt>
                <c:pt idx="1">
                  <c:v>3337.3610510818462</c:v>
                </c:pt>
                <c:pt idx="2">
                  <c:v>2123.9916642921057</c:v>
                </c:pt>
                <c:pt idx="3">
                  <c:v>2428.49765320193</c:v>
                </c:pt>
                <c:pt idx="4">
                  <c:v>1709.1506138316563</c:v>
                </c:pt>
                <c:pt idx="5">
                  <c:v>809.49040049371638</c:v>
                </c:pt>
              </c:numCache>
            </c:numRef>
          </c:val>
        </c:ser>
        <c:ser>
          <c:idx val="1"/>
          <c:order val="1"/>
          <c:tx>
            <c:strRef>
              <c:f>'23. Comparison trips by mode'!$A$7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'23. Comparison trips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'23. Comparison trips by mode'!$B$7:$G$7</c:f>
              <c:numCache>
                <c:formatCode>0</c:formatCode>
                <c:ptCount val="6"/>
                <c:pt idx="0">
                  <c:v>1513.4616483716004</c:v>
                </c:pt>
                <c:pt idx="1">
                  <c:v>1385.5227994740605</c:v>
                </c:pt>
                <c:pt idx="2">
                  <c:v>983.03995845839006</c:v>
                </c:pt>
                <c:pt idx="3">
                  <c:v>959.8457823211827</c:v>
                </c:pt>
                <c:pt idx="4">
                  <c:v>725.56354941057452</c:v>
                </c:pt>
                <c:pt idx="5">
                  <c:v>347.0102960938155</c:v>
                </c:pt>
              </c:numCache>
            </c:numRef>
          </c:val>
        </c:ser>
        <c:ser>
          <c:idx val="2"/>
          <c:order val="2"/>
          <c:tx>
            <c:strRef>
              <c:f>'23. Comparison trips by mode'!$A$8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'23. Comparison trips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'23. Comparison trips by mode'!$B$8:$G$8</c:f>
              <c:numCache>
                <c:formatCode>0</c:formatCode>
                <c:ptCount val="6"/>
                <c:pt idx="0">
                  <c:v>15.600131729099999</c:v>
                </c:pt>
                <c:pt idx="1">
                  <c:v>1207.3599630673593</c:v>
                </c:pt>
                <c:pt idx="2">
                  <c:v>2095.3117941485566</c:v>
                </c:pt>
                <c:pt idx="3">
                  <c:v>2282.5248364526551</c:v>
                </c:pt>
                <c:pt idx="4">
                  <c:v>3678.8135973866192</c:v>
                </c:pt>
                <c:pt idx="5">
                  <c:v>4650.2439516475815</c:v>
                </c:pt>
              </c:numCache>
            </c:numRef>
          </c:val>
        </c:ser>
        <c:ser>
          <c:idx val="4"/>
          <c:order val="3"/>
          <c:tx>
            <c:strRef>
              <c:f>'23. Comparison trips by mode'!$A$10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'23. Comparison trips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'23. Comparison trips by mode'!$B$10:$G$10</c:f>
              <c:numCache>
                <c:formatCode>0</c:formatCode>
                <c:ptCount val="6"/>
                <c:pt idx="0">
                  <c:v>162.4470741026</c:v>
                </c:pt>
                <c:pt idx="1">
                  <c:v>323.11330197863333</c:v>
                </c:pt>
                <c:pt idx="2">
                  <c:v>578.11885694348007</c:v>
                </c:pt>
                <c:pt idx="3">
                  <c:v>263.84913505803536</c:v>
                </c:pt>
                <c:pt idx="4">
                  <c:v>264.6995886364154</c:v>
                </c:pt>
                <c:pt idx="5">
                  <c:v>224.8577760963951</c:v>
                </c:pt>
              </c:numCache>
            </c:numRef>
          </c:val>
        </c:ser>
        <c:ser>
          <c:idx val="3"/>
          <c:order val="4"/>
          <c:tx>
            <c:strRef>
              <c:f>'23. Comparison trips by mode'!$A$9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'23. Comparison trips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'23. Comparison trips by mode'!$B$9:$G$9</c:f>
              <c:numCache>
                <c:formatCode>0</c:formatCode>
                <c:ptCount val="6"/>
                <c:pt idx="0">
                  <c:v>1057.76466353675</c:v>
                </c:pt>
                <c:pt idx="1">
                  <c:v>1332.451515167696</c:v>
                </c:pt>
                <c:pt idx="2">
                  <c:v>1760.0130114013455</c:v>
                </c:pt>
                <c:pt idx="3">
                  <c:v>1554.6867566359822</c:v>
                </c:pt>
                <c:pt idx="4">
                  <c:v>1418.9217674865745</c:v>
                </c:pt>
                <c:pt idx="5">
                  <c:v>1338.6890135550395</c:v>
                </c:pt>
              </c:numCache>
            </c:numRef>
          </c:val>
        </c:ser>
        <c:ser>
          <c:idx val="5"/>
          <c:order val="5"/>
          <c:tx>
            <c:strRef>
              <c:f>'23. Comparison trips by mode'!$A$11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'23. Comparison trips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'23. Comparison trips by mode'!$B$11:$G$11</c:f>
              <c:numCache>
                <c:formatCode>0</c:formatCode>
                <c:ptCount val="6"/>
                <c:pt idx="0">
                  <c:v>29.632222732599999</c:v>
                </c:pt>
                <c:pt idx="1">
                  <c:v>38.318827583890815</c:v>
                </c:pt>
                <c:pt idx="2">
                  <c:v>35.401503454655995</c:v>
                </c:pt>
                <c:pt idx="3">
                  <c:v>35.495208127082392</c:v>
                </c:pt>
                <c:pt idx="4">
                  <c:v>34.744860433807375</c:v>
                </c:pt>
                <c:pt idx="5">
                  <c:v>32.770050136052696</c:v>
                </c:pt>
              </c:numCache>
            </c:numRef>
          </c:val>
        </c:ser>
        <c:overlap val="100"/>
        <c:axId val="89108864"/>
        <c:axId val="89110784"/>
      </c:barChart>
      <c:lineChart>
        <c:grouping val="standard"/>
        <c:ser>
          <c:idx val="6"/>
          <c:order val="6"/>
          <c:tx>
            <c:strRef>
              <c:f>'23. Comparison trips by mode'!$A$12</c:f>
              <c:strCache>
                <c:ptCount val="1"/>
                <c:pt idx="0">
                  <c:v>New Zealand population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ysClr val="windowText" lastClr="000000"/>
              </a:solidFill>
              <a:ln>
                <a:noFill/>
              </a:ln>
            </c:spPr>
          </c:marker>
          <c:val>
            <c:numRef>
              <c:f>'23. Comparison trips by mode'!$B$12:$G$12</c:f>
              <c:numCache>
                <c:formatCode>0.00</c:formatCode>
                <c:ptCount val="6"/>
                <c:pt idx="0">
                  <c:v>4.4416000000000002</c:v>
                </c:pt>
                <c:pt idx="1">
                  <c:v>5.9225000000000003</c:v>
                </c:pt>
                <c:pt idx="2">
                  <c:v>5.9225000000000003</c:v>
                </c:pt>
                <c:pt idx="3">
                  <c:v>5.9224999999999994</c:v>
                </c:pt>
                <c:pt idx="4">
                  <c:v>6.7294</c:v>
                </c:pt>
                <c:pt idx="5">
                  <c:v>6.7294</c:v>
                </c:pt>
              </c:numCache>
            </c:numRef>
          </c:val>
        </c:ser>
        <c:marker val="1"/>
        <c:axId val="89114880"/>
        <c:axId val="89112960"/>
      </c:lineChart>
      <c:catAx>
        <c:axId val="89108864"/>
        <c:scaling>
          <c:orientation val="minMax"/>
        </c:scaling>
        <c:axPos val="b"/>
        <c:tickLblPos val="nextTo"/>
        <c:crossAx val="89110784"/>
        <c:crosses val="autoZero"/>
        <c:auto val="1"/>
        <c:lblAlgn val="ctr"/>
        <c:lblOffset val="100"/>
      </c:catAx>
      <c:valAx>
        <c:axId val="89110784"/>
        <c:scaling>
          <c:orientation val="minMax"/>
          <c:max val="8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50" b="0"/>
                  <a:t>Trips</a:t>
                </a:r>
                <a:r>
                  <a:rPr lang="en-US" sz="1050" b="0" baseline="0"/>
                  <a:t> (millions)</a:t>
                </a:r>
                <a:endParaRPr lang="en-US" sz="1050" b="0"/>
              </a:p>
            </c:rich>
          </c:tx>
          <c:layout/>
        </c:title>
        <c:numFmt formatCode="#,##0" sourceLinked="0"/>
        <c:tickLblPos val="nextTo"/>
        <c:crossAx val="89108864"/>
        <c:crosses val="autoZero"/>
        <c:crossBetween val="between"/>
      </c:valAx>
      <c:valAx>
        <c:axId val="89112960"/>
        <c:scaling>
          <c:orientation val="minMax"/>
        </c:scaling>
        <c:axPos val="r"/>
        <c:title>
          <c:tx>
            <c:rich>
              <a:bodyPr rot="5400000" vert="horz" anchor="b" anchorCtr="0"/>
              <a:lstStyle/>
              <a:p>
                <a:pPr>
                  <a:defRPr/>
                </a:pPr>
                <a:r>
                  <a:rPr lang="en-NZ" sz="1050" b="0"/>
                  <a:t>Populaton (millions)</a:t>
                </a:r>
              </a:p>
            </c:rich>
          </c:tx>
          <c:layout>
            <c:manualLayout>
              <c:xMode val="edge"/>
              <c:yMode val="edge"/>
              <c:x val="0.6215286474730316"/>
              <c:y val="0.19556037125074083"/>
            </c:manualLayout>
          </c:layout>
        </c:title>
        <c:numFmt formatCode="0" sourceLinked="0"/>
        <c:tickLblPos val="nextTo"/>
        <c:crossAx val="89114880"/>
        <c:crosses val="max"/>
        <c:crossBetween val="between"/>
      </c:valAx>
      <c:catAx>
        <c:axId val="89114880"/>
        <c:scaling>
          <c:orientation val="minMax"/>
        </c:scaling>
        <c:delete val="1"/>
        <c:axPos val="b"/>
        <c:tickLblPos val="none"/>
        <c:crossAx val="89112960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67072561559969734"/>
          <c:y val="0.3012420985632448"/>
          <c:w val="0.31505036088326716"/>
          <c:h val="0.43206044050471282"/>
        </c:manualLayout>
      </c:layout>
    </c:legend>
    <c:plotVisOnly val="1"/>
    <c:dispBlanksAs val="gap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>
        <c:manualLayout>
          <c:layoutTarget val="inner"/>
          <c:xMode val="edge"/>
          <c:yMode val="edge"/>
          <c:x val="0.17051385502779232"/>
          <c:y val="3.9748174922189142E-2"/>
          <c:w val="0.39777155848315143"/>
          <c:h val="0.5787452327532816"/>
        </c:manualLayout>
      </c:layout>
      <c:barChart>
        <c:barDir val="col"/>
        <c:grouping val="stacked"/>
        <c:ser>
          <c:idx val="0"/>
          <c:order val="0"/>
          <c:tx>
            <c:strRef>
              <c:f>'24. Comparison distance by mode'!$A$6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'24. Comparison distance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'24. Comparison distance by mode'!$B$6:$G$6</c:f>
              <c:numCache>
                <c:formatCode>0</c:formatCode>
                <c:ptCount val="6"/>
                <c:pt idx="0">
                  <c:v>30357.271519165002</c:v>
                </c:pt>
                <c:pt idx="1">
                  <c:v>33220.463081434988</c:v>
                </c:pt>
                <c:pt idx="2">
                  <c:v>21081.21967132451</c:v>
                </c:pt>
                <c:pt idx="3">
                  <c:v>24631.014992145279</c:v>
                </c:pt>
                <c:pt idx="4">
                  <c:v>19513.878240551414</c:v>
                </c:pt>
                <c:pt idx="5">
                  <c:v>8321.29789611462</c:v>
                </c:pt>
              </c:numCache>
            </c:numRef>
          </c:val>
        </c:ser>
        <c:ser>
          <c:idx val="1"/>
          <c:order val="1"/>
          <c:tx>
            <c:strRef>
              <c:f>'24. Comparison distance by mode'!$A$7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'24. Comparison distance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'24. Comparison distance by mode'!$B$7:$G$7</c:f>
              <c:numCache>
                <c:formatCode>0</c:formatCode>
                <c:ptCount val="6"/>
                <c:pt idx="0">
                  <c:v>17087.887403465</c:v>
                </c:pt>
                <c:pt idx="1">
                  <c:v>16241.972878631381</c:v>
                </c:pt>
                <c:pt idx="2">
                  <c:v>11701.370078574084</c:v>
                </c:pt>
                <c:pt idx="3">
                  <c:v>11906.376997007666</c:v>
                </c:pt>
                <c:pt idx="4">
                  <c:v>9844.7717962793122</c:v>
                </c:pt>
                <c:pt idx="5">
                  <c:v>4257.3830070973572</c:v>
                </c:pt>
              </c:numCache>
            </c:numRef>
          </c:val>
        </c:ser>
        <c:ser>
          <c:idx val="2"/>
          <c:order val="2"/>
          <c:tx>
            <c:strRef>
              <c:f>'24. Comparison distance by mode'!$A$8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'24. Comparison distance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'24. Comparison distance by mode'!$B$8:$G$8</c:f>
              <c:numCache>
                <c:formatCode>0</c:formatCode>
                <c:ptCount val="6"/>
                <c:pt idx="0">
                  <c:v>102.6492410403</c:v>
                </c:pt>
                <c:pt idx="1">
                  <c:v>12554.20550729995</c:v>
                </c:pt>
                <c:pt idx="2">
                  <c:v>22021.422225716004</c:v>
                </c:pt>
                <c:pt idx="3">
                  <c:v>24532.774898992899</c:v>
                </c:pt>
                <c:pt idx="4">
                  <c:v>44265.28619331478</c:v>
                </c:pt>
                <c:pt idx="5">
                  <c:v>50503.689801926099</c:v>
                </c:pt>
              </c:numCache>
            </c:numRef>
          </c:val>
        </c:ser>
        <c:ser>
          <c:idx val="4"/>
          <c:order val="3"/>
          <c:tx>
            <c:strRef>
              <c:f>'24. Comparison distance by mode'!$A$10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'24. Comparison distance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'24. Comparison distance by mode'!$B$10:$G$10</c:f>
              <c:numCache>
                <c:formatCode>0</c:formatCode>
                <c:ptCount val="6"/>
                <c:pt idx="0">
                  <c:v>1545.3917501444002</c:v>
                </c:pt>
                <c:pt idx="1">
                  <c:v>3299.1358656682078</c:v>
                </c:pt>
                <c:pt idx="2">
                  <c:v>5490.6868740016944</c:v>
                </c:pt>
                <c:pt idx="3">
                  <c:v>2774.7133024325458</c:v>
                </c:pt>
                <c:pt idx="4">
                  <c:v>3106.8869584927588</c:v>
                </c:pt>
                <c:pt idx="5">
                  <c:v>2431.9650046874794</c:v>
                </c:pt>
              </c:numCache>
            </c:numRef>
          </c:val>
        </c:ser>
        <c:ser>
          <c:idx val="3"/>
          <c:order val="4"/>
          <c:tx>
            <c:strRef>
              <c:f>'24. Comparison distance by mode'!$A$9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'24. Comparison distance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'24. Comparison distance by mode'!$B$9:$G$9</c:f>
              <c:numCache>
                <c:formatCode>0</c:formatCode>
                <c:ptCount val="6"/>
                <c:pt idx="0">
                  <c:v>1119.8381162763001</c:v>
                </c:pt>
                <c:pt idx="1">
                  <c:v>1392.349753746078</c:v>
                </c:pt>
                <c:pt idx="2">
                  <c:v>2143.9712089889599</c:v>
                </c:pt>
                <c:pt idx="3">
                  <c:v>1947.2628272167913</c:v>
                </c:pt>
                <c:pt idx="4">
                  <c:v>1846.0744346446472</c:v>
                </c:pt>
                <c:pt idx="5">
                  <c:v>1632.1304425532294</c:v>
                </c:pt>
              </c:numCache>
            </c:numRef>
          </c:val>
        </c:ser>
        <c:ser>
          <c:idx val="5"/>
          <c:order val="5"/>
          <c:tx>
            <c:strRef>
              <c:f>'24. Comparison distance by mode'!$A$11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'24. Comparison distance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'24. Comparison distance by mode'!$B$11:$G$11</c:f>
              <c:numCache>
                <c:formatCode>0</c:formatCode>
                <c:ptCount val="6"/>
                <c:pt idx="0">
                  <c:v>251.4897473142</c:v>
                </c:pt>
                <c:pt idx="1">
                  <c:v>300.52624188977546</c:v>
                </c:pt>
                <c:pt idx="2">
                  <c:v>290.25405812241513</c:v>
                </c:pt>
                <c:pt idx="3">
                  <c:v>299.54786721657518</c:v>
                </c:pt>
                <c:pt idx="4">
                  <c:v>343.98960322985022</c:v>
                </c:pt>
                <c:pt idx="5">
                  <c:v>298.55509105562612</c:v>
                </c:pt>
              </c:numCache>
            </c:numRef>
          </c:val>
        </c:ser>
        <c:overlap val="100"/>
        <c:axId val="89177088"/>
        <c:axId val="89187456"/>
      </c:barChart>
      <c:lineChart>
        <c:grouping val="standard"/>
        <c:ser>
          <c:idx val="6"/>
          <c:order val="6"/>
          <c:tx>
            <c:strRef>
              <c:f>'24. Comparison distance by mode'!$A$12</c:f>
              <c:strCache>
                <c:ptCount val="1"/>
                <c:pt idx="0">
                  <c:v>New Zealand population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cat>
            <c:strRef>
              <c:f>'24. Comparison distance by mode'!$B$5:$G$5</c:f>
              <c:strCache>
                <c:ptCount val="6"/>
                <c:pt idx="0">
                  <c:v>Current (2012/13)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'24. Comparison distance by mode'!$B$12:$G$12</c:f>
              <c:numCache>
                <c:formatCode>0.00</c:formatCode>
                <c:ptCount val="6"/>
                <c:pt idx="0">
                  <c:v>4.4416000000000002</c:v>
                </c:pt>
                <c:pt idx="1">
                  <c:v>5.9225000000000003</c:v>
                </c:pt>
                <c:pt idx="2">
                  <c:v>5.9225000000000003</c:v>
                </c:pt>
                <c:pt idx="3">
                  <c:v>5.9224999999999994</c:v>
                </c:pt>
                <c:pt idx="4">
                  <c:v>6.7294</c:v>
                </c:pt>
                <c:pt idx="5">
                  <c:v>6.7294</c:v>
                </c:pt>
              </c:numCache>
            </c:numRef>
          </c:val>
        </c:ser>
        <c:marker val="1"/>
        <c:axId val="88999040"/>
        <c:axId val="89189376"/>
      </c:lineChart>
      <c:catAx>
        <c:axId val="89177088"/>
        <c:scaling>
          <c:orientation val="minMax"/>
        </c:scaling>
        <c:axPos val="b"/>
        <c:tickLblPos val="nextTo"/>
        <c:crossAx val="89187456"/>
        <c:crosses val="autoZero"/>
        <c:auto val="1"/>
        <c:lblAlgn val="ctr"/>
        <c:lblOffset val="100"/>
      </c:catAx>
      <c:valAx>
        <c:axId val="89187456"/>
        <c:scaling>
          <c:orientation val="minMax"/>
          <c:max val="8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 sz="1050" b="0"/>
                  <a:t>Distance (million</a:t>
                </a:r>
                <a:r>
                  <a:rPr lang="en-NZ" sz="1050" b="0" baseline="0"/>
                  <a:t> km)</a:t>
                </a:r>
                <a:endParaRPr lang="en-NZ" sz="1050" b="0"/>
              </a:p>
            </c:rich>
          </c:tx>
          <c:layout/>
        </c:title>
        <c:numFmt formatCode="#,##0" sourceLinked="0"/>
        <c:tickLblPos val="nextTo"/>
        <c:crossAx val="89177088"/>
        <c:crosses val="autoZero"/>
        <c:crossBetween val="between"/>
      </c:valAx>
      <c:valAx>
        <c:axId val="89189376"/>
        <c:scaling>
          <c:orientation val="minMax"/>
        </c:scaling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NZ" sz="1050" b="0"/>
                  <a:t>Population (millions)</a:t>
                </a:r>
              </a:p>
            </c:rich>
          </c:tx>
          <c:layout/>
        </c:title>
        <c:numFmt formatCode="0" sourceLinked="0"/>
        <c:tickLblPos val="nextTo"/>
        <c:crossAx val="88999040"/>
        <c:crosses val="max"/>
        <c:crossBetween val="between"/>
      </c:valAx>
      <c:catAx>
        <c:axId val="88999040"/>
        <c:scaling>
          <c:orientation val="minMax"/>
        </c:scaling>
        <c:delete val="1"/>
        <c:axPos val="b"/>
        <c:tickLblPos val="none"/>
        <c:crossAx val="89189376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67461134708731663"/>
          <c:y val="0.17317160284074187"/>
          <c:w val="0.31236055057786688"/>
          <c:h val="0.61785575450973929"/>
        </c:manualLayout>
      </c:layout>
    </c:legend>
    <c:plotVisOnly val="1"/>
    <c:dispBlanksAs val="gap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0"/>
          <c:order val="0"/>
          <c:tx>
            <c:strRef>
              <c:f>'28. Cost of travel'!$B$6</c:f>
              <c:strCache>
                <c:ptCount val="1"/>
                <c:pt idx="0">
                  <c:v>International air travel</c:v>
                </c:pt>
              </c:strCache>
            </c:strRef>
          </c:tx>
          <c:marker>
            <c:symbol val="none"/>
          </c:marker>
          <c:cat>
            <c:numRef>
              <c:f>'28. Cost of travel'!$A$7:$A$74</c:f>
              <c:numCache>
                <c:formatCode>mmm\-yyyy</c:formatCode>
                <c:ptCount val="68"/>
                <c:pt idx="0">
                  <c:v>36678</c:v>
                </c:pt>
                <c:pt idx="1">
                  <c:v>36770</c:v>
                </c:pt>
                <c:pt idx="2">
                  <c:v>36861</c:v>
                </c:pt>
                <c:pt idx="3">
                  <c:v>36951</c:v>
                </c:pt>
                <c:pt idx="4">
                  <c:v>37043</c:v>
                </c:pt>
                <c:pt idx="5">
                  <c:v>37135</c:v>
                </c:pt>
                <c:pt idx="6">
                  <c:v>37226</c:v>
                </c:pt>
                <c:pt idx="7">
                  <c:v>37316</c:v>
                </c:pt>
                <c:pt idx="8">
                  <c:v>37408</c:v>
                </c:pt>
                <c:pt idx="9">
                  <c:v>37500</c:v>
                </c:pt>
                <c:pt idx="10">
                  <c:v>37591</c:v>
                </c:pt>
                <c:pt idx="11">
                  <c:v>37681</c:v>
                </c:pt>
                <c:pt idx="12">
                  <c:v>37773</c:v>
                </c:pt>
                <c:pt idx="13">
                  <c:v>37865</c:v>
                </c:pt>
                <c:pt idx="14">
                  <c:v>37956</c:v>
                </c:pt>
                <c:pt idx="15">
                  <c:v>38047</c:v>
                </c:pt>
                <c:pt idx="16">
                  <c:v>38139</c:v>
                </c:pt>
                <c:pt idx="17">
                  <c:v>38231</c:v>
                </c:pt>
                <c:pt idx="18">
                  <c:v>38322</c:v>
                </c:pt>
                <c:pt idx="19">
                  <c:v>38412</c:v>
                </c:pt>
                <c:pt idx="20">
                  <c:v>38504</c:v>
                </c:pt>
                <c:pt idx="21">
                  <c:v>38596</c:v>
                </c:pt>
                <c:pt idx="22">
                  <c:v>38687</c:v>
                </c:pt>
                <c:pt idx="23">
                  <c:v>38777</c:v>
                </c:pt>
                <c:pt idx="24">
                  <c:v>38869</c:v>
                </c:pt>
                <c:pt idx="25">
                  <c:v>38961</c:v>
                </c:pt>
                <c:pt idx="26">
                  <c:v>39052</c:v>
                </c:pt>
                <c:pt idx="27">
                  <c:v>39142</c:v>
                </c:pt>
                <c:pt idx="28">
                  <c:v>39234</c:v>
                </c:pt>
                <c:pt idx="29">
                  <c:v>39326</c:v>
                </c:pt>
                <c:pt idx="30">
                  <c:v>39417</c:v>
                </c:pt>
                <c:pt idx="31">
                  <c:v>39508</c:v>
                </c:pt>
                <c:pt idx="32">
                  <c:v>39600</c:v>
                </c:pt>
                <c:pt idx="33">
                  <c:v>39692</c:v>
                </c:pt>
                <c:pt idx="34">
                  <c:v>39783</c:v>
                </c:pt>
                <c:pt idx="35">
                  <c:v>39873</c:v>
                </c:pt>
                <c:pt idx="36">
                  <c:v>39965</c:v>
                </c:pt>
                <c:pt idx="37">
                  <c:v>40057</c:v>
                </c:pt>
                <c:pt idx="38">
                  <c:v>40148</c:v>
                </c:pt>
                <c:pt idx="39">
                  <c:v>40238</c:v>
                </c:pt>
                <c:pt idx="40">
                  <c:v>40330</c:v>
                </c:pt>
                <c:pt idx="41">
                  <c:v>40422</c:v>
                </c:pt>
                <c:pt idx="42">
                  <c:v>40513</c:v>
                </c:pt>
                <c:pt idx="43">
                  <c:v>40603</c:v>
                </c:pt>
                <c:pt idx="44">
                  <c:v>40695</c:v>
                </c:pt>
                <c:pt idx="45">
                  <c:v>40787</c:v>
                </c:pt>
                <c:pt idx="46">
                  <c:v>40878</c:v>
                </c:pt>
                <c:pt idx="47">
                  <c:v>40969</c:v>
                </c:pt>
                <c:pt idx="48">
                  <c:v>41061</c:v>
                </c:pt>
                <c:pt idx="49">
                  <c:v>41153</c:v>
                </c:pt>
                <c:pt idx="50">
                  <c:v>41244</c:v>
                </c:pt>
                <c:pt idx="51">
                  <c:v>41334</c:v>
                </c:pt>
                <c:pt idx="52">
                  <c:v>41426</c:v>
                </c:pt>
                <c:pt idx="53">
                  <c:v>41518</c:v>
                </c:pt>
                <c:pt idx="54">
                  <c:v>41609</c:v>
                </c:pt>
                <c:pt idx="55">
                  <c:v>41699</c:v>
                </c:pt>
                <c:pt idx="56">
                  <c:v>41791</c:v>
                </c:pt>
                <c:pt idx="57" formatCode="mmm\-yy">
                  <c:v>41883</c:v>
                </c:pt>
                <c:pt idx="58" formatCode="mmm\-yy">
                  <c:v>41974</c:v>
                </c:pt>
                <c:pt idx="59" formatCode="mmm\-yy">
                  <c:v>42064</c:v>
                </c:pt>
                <c:pt idx="60" formatCode="mmm\-yy">
                  <c:v>42156</c:v>
                </c:pt>
                <c:pt idx="61" formatCode="mmm\-yy">
                  <c:v>42248</c:v>
                </c:pt>
                <c:pt idx="62" formatCode="mmm\-yy">
                  <c:v>42339</c:v>
                </c:pt>
                <c:pt idx="63" formatCode="mmm\-yy">
                  <c:v>42430</c:v>
                </c:pt>
                <c:pt idx="64" formatCode="mmm\-yy">
                  <c:v>42522</c:v>
                </c:pt>
                <c:pt idx="65" formatCode="mmm\-yy">
                  <c:v>42614</c:v>
                </c:pt>
                <c:pt idx="66" formatCode="mmm\-yy">
                  <c:v>42705</c:v>
                </c:pt>
                <c:pt idx="67" formatCode="mmm\-yy">
                  <c:v>42795</c:v>
                </c:pt>
              </c:numCache>
            </c:numRef>
          </c:cat>
          <c:val>
            <c:numRef>
              <c:f>'28. Cost of travel'!$B$7:$B$74</c:f>
              <c:numCache>
                <c:formatCode>0.00</c:formatCode>
                <c:ptCount val="68"/>
                <c:pt idx="0">
                  <c:v>1.0900000000000001</c:v>
                </c:pt>
                <c:pt idx="1">
                  <c:v>1.04</c:v>
                </c:pt>
                <c:pt idx="2">
                  <c:v>1.1000000000000001</c:v>
                </c:pt>
                <c:pt idx="3">
                  <c:v>1</c:v>
                </c:pt>
                <c:pt idx="4">
                  <c:v>1.08</c:v>
                </c:pt>
                <c:pt idx="5">
                  <c:v>1.05</c:v>
                </c:pt>
                <c:pt idx="6">
                  <c:v>1.1100000000000001</c:v>
                </c:pt>
                <c:pt idx="7">
                  <c:v>1.01</c:v>
                </c:pt>
                <c:pt idx="8">
                  <c:v>1.1100000000000001</c:v>
                </c:pt>
                <c:pt idx="9">
                  <c:v>1.08</c:v>
                </c:pt>
                <c:pt idx="10">
                  <c:v>1.18</c:v>
                </c:pt>
                <c:pt idx="11">
                  <c:v>1.1000000000000001</c:v>
                </c:pt>
                <c:pt idx="12">
                  <c:v>1.08</c:v>
                </c:pt>
                <c:pt idx="13">
                  <c:v>0.94</c:v>
                </c:pt>
                <c:pt idx="14">
                  <c:v>0.97</c:v>
                </c:pt>
                <c:pt idx="15">
                  <c:v>0.85</c:v>
                </c:pt>
                <c:pt idx="16">
                  <c:v>0.83</c:v>
                </c:pt>
                <c:pt idx="17">
                  <c:v>0.88</c:v>
                </c:pt>
                <c:pt idx="18">
                  <c:v>0.96</c:v>
                </c:pt>
                <c:pt idx="19">
                  <c:v>0.8</c:v>
                </c:pt>
                <c:pt idx="20">
                  <c:v>0.79</c:v>
                </c:pt>
                <c:pt idx="21">
                  <c:v>0.81</c:v>
                </c:pt>
                <c:pt idx="22">
                  <c:v>0.9</c:v>
                </c:pt>
                <c:pt idx="23">
                  <c:v>0.79</c:v>
                </c:pt>
                <c:pt idx="24">
                  <c:v>0.84</c:v>
                </c:pt>
                <c:pt idx="25">
                  <c:v>0.83</c:v>
                </c:pt>
                <c:pt idx="26">
                  <c:v>0.9</c:v>
                </c:pt>
                <c:pt idx="27">
                  <c:v>0.83</c:v>
                </c:pt>
                <c:pt idx="28">
                  <c:v>0.81</c:v>
                </c:pt>
                <c:pt idx="29">
                  <c:v>0.83</c:v>
                </c:pt>
                <c:pt idx="30">
                  <c:v>0.92</c:v>
                </c:pt>
                <c:pt idx="31">
                  <c:v>0.83</c:v>
                </c:pt>
                <c:pt idx="32">
                  <c:v>0.84</c:v>
                </c:pt>
                <c:pt idx="33">
                  <c:v>0.86</c:v>
                </c:pt>
                <c:pt idx="34">
                  <c:v>0.91</c:v>
                </c:pt>
                <c:pt idx="35">
                  <c:v>0.76</c:v>
                </c:pt>
                <c:pt idx="36">
                  <c:v>0.65</c:v>
                </c:pt>
                <c:pt idx="37">
                  <c:v>0.71</c:v>
                </c:pt>
                <c:pt idx="38">
                  <c:v>0.81</c:v>
                </c:pt>
                <c:pt idx="39">
                  <c:v>0.74</c:v>
                </c:pt>
                <c:pt idx="40">
                  <c:v>0.74</c:v>
                </c:pt>
                <c:pt idx="41">
                  <c:v>0.76</c:v>
                </c:pt>
                <c:pt idx="42">
                  <c:v>0.8</c:v>
                </c:pt>
                <c:pt idx="43">
                  <c:v>0.72</c:v>
                </c:pt>
                <c:pt idx="44">
                  <c:v>0.76</c:v>
                </c:pt>
                <c:pt idx="45">
                  <c:v>0.73</c:v>
                </c:pt>
                <c:pt idx="46">
                  <c:v>0.77</c:v>
                </c:pt>
                <c:pt idx="47">
                  <c:v>0.7</c:v>
                </c:pt>
                <c:pt idx="48">
                  <c:v>0.71</c:v>
                </c:pt>
                <c:pt idx="49">
                  <c:v>0.71</c:v>
                </c:pt>
                <c:pt idx="50">
                  <c:v>0.77</c:v>
                </c:pt>
                <c:pt idx="51">
                  <c:v>0.69</c:v>
                </c:pt>
                <c:pt idx="52">
                  <c:v>0.65</c:v>
                </c:pt>
                <c:pt idx="53">
                  <c:v>0.69</c:v>
                </c:pt>
                <c:pt idx="54">
                  <c:v>0.77</c:v>
                </c:pt>
                <c:pt idx="55">
                  <c:v>0.69</c:v>
                </c:pt>
                <c:pt idx="56">
                  <c:v>0.7</c:v>
                </c:pt>
                <c:pt idx="57">
                  <c:v>0.71</c:v>
                </c:pt>
                <c:pt idx="58">
                  <c:v>0.75</c:v>
                </c:pt>
                <c:pt idx="59">
                  <c:v>0.64</c:v>
                </c:pt>
                <c:pt idx="60">
                  <c:v>0.64</c:v>
                </c:pt>
                <c:pt idx="61">
                  <c:v>0.65</c:v>
                </c:pt>
                <c:pt idx="62">
                  <c:v>0.68</c:v>
                </c:pt>
                <c:pt idx="63">
                  <c:v>0.6</c:v>
                </c:pt>
                <c:pt idx="64">
                  <c:v>0.61</c:v>
                </c:pt>
                <c:pt idx="65">
                  <c:v>0.56999999999999995</c:v>
                </c:pt>
                <c:pt idx="66">
                  <c:v>0.63</c:v>
                </c:pt>
                <c:pt idx="67">
                  <c:v>0.56000000000000005</c:v>
                </c:pt>
              </c:numCache>
            </c:numRef>
          </c:val>
        </c:ser>
        <c:ser>
          <c:idx val="1"/>
          <c:order val="1"/>
          <c:tx>
            <c:strRef>
              <c:f>'28. Cost of travel'!$C$6</c:f>
              <c:strCache>
                <c:ptCount val="1"/>
                <c:pt idx="0">
                  <c:v>Domestic air travel</c:v>
                </c:pt>
              </c:strCache>
            </c:strRef>
          </c:tx>
          <c:marker>
            <c:symbol val="none"/>
          </c:marker>
          <c:cat>
            <c:numRef>
              <c:f>'28. Cost of travel'!$A$7:$A$74</c:f>
              <c:numCache>
                <c:formatCode>mmm\-yyyy</c:formatCode>
                <c:ptCount val="68"/>
                <c:pt idx="0">
                  <c:v>36678</c:v>
                </c:pt>
                <c:pt idx="1">
                  <c:v>36770</c:v>
                </c:pt>
                <c:pt idx="2">
                  <c:v>36861</c:v>
                </c:pt>
                <c:pt idx="3">
                  <c:v>36951</c:v>
                </c:pt>
                <c:pt idx="4">
                  <c:v>37043</c:v>
                </c:pt>
                <c:pt idx="5">
                  <c:v>37135</c:v>
                </c:pt>
                <c:pt idx="6">
                  <c:v>37226</c:v>
                </c:pt>
                <c:pt idx="7">
                  <c:v>37316</c:v>
                </c:pt>
                <c:pt idx="8">
                  <c:v>37408</c:v>
                </c:pt>
                <c:pt idx="9">
                  <c:v>37500</c:v>
                </c:pt>
                <c:pt idx="10">
                  <c:v>37591</c:v>
                </c:pt>
                <c:pt idx="11">
                  <c:v>37681</c:v>
                </c:pt>
                <c:pt idx="12">
                  <c:v>37773</c:v>
                </c:pt>
                <c:pt idx="13">
                  <c:v>37865</c:v>
                </c:pt>
                <c:pt idx="14">
                  <c:v>37956</c:v>
                </c:pt>
                <c:pt idx="15">
                  <c:v>38047</c:v>
                </c:pt>
                <c:pt idx="16">
                  <c:v>38139</c:v>
                </c:pt>
                <c:pt idx="17">
                  <c:v>38231</c:v>
                </c:pt>
                <c:pt idx="18">
                  <c:v>38322</c:v>
                </c:pt>
                <c:pt idx="19">
                  <c:v>38412</c:v>
                </c:pt>
                <c:pt idx="20">
                  <c:v>38504</c:v>
                </c:pt>
                <c:pt idx="21">
                  <c:v>38596</c:v>
                </c:pt>
                <c:pt idx="22">
                  <c:v>38687</c:v>
                </c:pt>
                <c:pt idx="23">
                  <c:v>38777</c:v>
                </c:pt>
                <c:pt idx="24">
                  <c:v>38869</c:v>
                </c:pt>
                <c:pt idx="25">
                  <c:v>38961</c:v>
                </c:pt>
                <c:pt idx="26">
                  <c:v>39052</c:v>
                </c:pt>
                <c:pt idx="27">
                  <c:v>39142</c:v>
                </c:pt>
                <c:pt idx="28">
                  <c:v>39234</c:v>
                </c:pt>
                <c:pt idx="29">
                  <c:v>39326</c:v>
                </c:pt>
                <c:pt idx="30">
                  <c:v>39417</c:v>
                </c:pt>
                <c:pt idx="31">
                  <c:v>39508</c:v>
                </c:pt>
                <c:pt idx="32">
                  <c:v>39600</c:v>
                </c:pt>
                <c:pt idx="33">
                  <c:v>39692</c:v>
                </c:pt>
                <c:pt idx="34">
                  <c:v>39783</c:v>
                </c:pt>
                <c:pt idx="35">
                  <c:v>39873</c:v>
                </c:pt>
                <c:pt idx="36">
                  <c:v>39965</c:v>
                </c:pt>
                <c:pt idx="37">
                  <c:v>40057</c:v>
                </c:pt>
                <c:pt idx="38">
                  <c:v>40148</c:v>
                </c:pt>
                <c:pt idx="39">
                  <c:v>40238</c:v>
                </c:pt>
                <c:pt idx="40">
                  <c:v>40330</c:v>
                </c:pt>
                <c:pt idx="41">
                  <c:v>40422</c:v>
                </c:pt>
                <c:pt idx="42">
                  <c:v>40513</c:v>
                </c:pt>
                <c:pt idx="43">
                  <c:v>40603</c:v>
                </c:pt>
                <c:pt idx="44">
                  <c:v>40695</c:v>
                </c:pt>
                <c:pt idx="45">
                  <c:v>40787</c:v>
                </c:pt>
                <c:pt idx="46">
                  <c:v>40878</c:v>
                </c:pt>
                <c:pt idx="47">
                  <c:v>40969</c:v>
                </c:pt>
                <c:pt idx="48">
                  <c:v>41061</c:v>
                </c:pt>
                <c:pt idx="49">
                  <c:v>41153</c:v>
                </c:pt>
                <c:pt idx="50">
                  <c:v>41244</c:v>
                </c:pt>
                <c:pt idx="51">
                  <c:v>41334</c:v>
                </c:pt>
                <c:pt idx="52">
                  <c:v>41426</c:v>
                </c:pt>
                <c:pt idx="53">
                  <c:v>41518</c:v>
                </c:pt>
                <c:pt idx="54">
                  <c:v>41609</c:v>
                </c:pt>
                <c:pt idx="55">
                  <c:v>41699</c:v>
                </c:pt>
                <c:pt idx="56">
                  <c:v>41791</c:v>
                </c:pt>
                <c:pt idx="57" formatCode="mmm\-yy">
                  <c:v>41883</c:v>
                </c:pt>
                <c:pt idx="58" formatCode="mmm\-yy">
                  <c:v>41974</c:v>
                </c:pt>
                <c:pt idx="59" formatCode="mmm\-yy">
                  <c:v>42064</c:v>
                </c:pt>
                <c:pt idx="60" formatCode="mmm\-yy">
                  <c:v>42156</c:v>
                </c:pt>
                <c:pt idx="61" formatCode="mmm\-yy">
                  <c:v>42248</c:v>
                </c:pt>
                <c:pt idx="62" formatCode="mmm\-yy">
                  <c:v>42339</c:v>
                </c:pt>
                <c:pt idx="63" formatCode="mmm\-yy">
                  <c:v>42430</c:v>
                </c:pt>
                <c:pt idx="64" formatCode="mmm\-yy">
                  <c:v>42522</c:v>
                </c:pt>
                <c:pt idx="65" formatCode="mmm\-yy">
                  <c:v>42614</c:v>
                </c:pt>
                <c:pt idx="66" formatCode="mmm\-yy">
                  <c:v>42705</c:v>
                </c:pt>
                <c:pt idx="67" formatCode="mmm\-yy">
                  <c:v>42795</c:v>
                </c:pt>
              </c:numCache>
            </c:numRef>
          </c:cat>
          <c:val>
            <c:numRef>
              <c:f>'28. Cost of travel'!$C$7:$C$74</c:f>
              <c:numCache>
                <c:formatCode>0.00</c:formatCode>
                <c:ptCount val="68"/>
                <c:pt idx="0">
                  <c:v>0.97</c:v>
                </c:pt>
                <c:pt idx="1">
                  <c:v>1.01</c:v>
                </c:pt>
                <c:pt idx="2">
                  <c:v>1.03</c:v>
                </c:pt>
                <c:pt idx="3">
                  <c:v>1.1200000000000001</c:v>
                </c:pt>
                <c:pt idx="4">
                  <c:v>1.1399999999999999</c:v>
                </c:pt>
                <c:pt idx="5">
                  <c:v>1.08</c:v>
                </c:pt>
                <c:pt idx="6">
                  <c:v>1.1399999999999999</c:v>
                </c:pt>
                <c:pt idx="7">
                  <c:v>1.1599999999999999</c:v>
                </c:pt>
                <c:pt idx="8">
                  <c:v>1.1599999999999999</c:v>
                </c:pt>
                <c:pt idx="9">
                  <c:v>1.1399999999999999</c:v>
                </c:pt>
                <c:pt idx="10">
                  <c:v>1.03</c:v>
                </c:pt>
                <c:pt idx="11">
                  <c:v>0.97</c:v>
                </c:pt>
                <c:pt idx="12">
                  <c:v>1.01</c:v>
                </c:pt>
                <c:pt idx="13">
                  <c:v>1</c:v>
                </c:pt>
                <c:pt idx="14">
                  <c:v>0.99</c:v>
                </c:pt>
                <c:pt idx="15">
                  <c:v>0.98</c:v>
                </c:pt>
                <c:pt idx="16">
                  <c:v>0.99</c:v>
                </c:pt>
                <c:pt idx="17">
                  <c:v>1.02</c:v>
                </c:pt>
                <c:pt idx="18">
                  <c:v>1.05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1.1100000000000001</c:v>
                </c:pt>
                <c:pt idx="22">
                  <c:v>1.1299999999999999</c:v>
                </c:pt>
                <c:pt idx="23">
                  <c:v>1.1299999999999999</c:v>
                </c:pt>
                <c:pt idx="24">
                  <c:v>1.19</c:v>
                </c:pt>
                <c:pt idx="25">
                  <c:v>1.22</c:v>
                </c:pt>
                <c:pt idx="26">
                  <c:v>1.2</c:v>
                </c:pt>
                <c:pt idx="27">
                  <c:v>1.17</c:v>
                </c:pt>
                <c:pt idx="28">
                  <c:v>1.1599999999999999</c:v>
                </c:pt>
                <c:pt idx="29">
                  <c:v>1.1499999999999999</c:v>
                </c:pt>
                <c:pt idx="30">
                  <c:v>1.0900000000000001</c:v>
                </c:pt>
                <c:pt idx="31">
                  <c:v>1.03</c:v>
                </c:pt>
                <c:pt idx="32">
                  <c:v>1.06</c:v>
                </c:pt>
                <c:pt idx="33">
                  <c:v>1.1000000000000001</c:v>
                </c:pt>
                <c:pt idx="34">
                  <c:v>1.1000000000000001</c:v>
                </c:pt>
                <c:pt idx="35">
                  <c:v>1.0900000000000001</c:v>
                </c:pt>
                <c:pt idx="36">
                  <c:v>1.06</c:v>
                </c:pt>
                <c:pt idx="37">
                  <c:v>1.05</c:v>
                </c:pt>
                <c:pt idx="38">
                  <c:v>1.02</c:v>
                </c:pt>
                <c:pt idx="39">
                  <c:v>0.98</c:v>
                </c:pt>
                <c:pt idx="40">
                  <c:v>0.96</c:v>
                </c:pt>
                <c:pt idx="41">
                  <c:v>0.96</c:v>
                </c:pt>
                <c:pt idx="42">
                  <c:v>1.03</c:v>
                </c:pt>
                <c:pt idx="43">
                  <c:v>1.04</c:v>
                </c:pt>
                <c:pt idx="44">
                  <c:v>1.1200000000000001</c:v>
                </c:pt>
                <c:pt idx="45">
                  <c:v>1.1299999999999999</c:v>
                </c:pt>
                <c:pt idx="46">
                  <c:v>1.1499999999999999</c:v>
                </c:pt>
                <c:pt idx="47">
                  <c:v>1.17</c:v>
                </c:pt>
                <c:pt idx="48">
                  <c:v>1.18</c:v>
                </c:pt>
                <c:pt idx="49">
                  <c:v>1.08</c:v>
                </c:pt>
                <c:pt idx="50">
                  <c:v>1.06</c:v>
                </c:pt>
                <c:pt idx="51">
                  <c:v>1.04</c:v>
                </c:pt>
                <c:pt idx="52">
                  <c:v>1.02</c:v>
                </c:pt>
                <c:pt idx="53">
                  <c:v>1.05</c:v>
                </c:pt>
                <c:pt idx="54">
                  <c:v>1.1100000000000001</c:v>
                </c:pt>
                <c:pt idx="55">
                  <c:v>1.1299999999999999</c:v>
                </c:pt>
                <c:pt idx="56">
                  <c:v>1.1000000000000001</c:v>
                </c:pt>
                <c:pt idx="57">
                  <c:v>1.08</c:v>
                </c:pt>
                <c:pt idx="58">
                  <c:v>1.17</c:v>
                </c:pt>
                <c:pt idx="59">
                  <c:v>1.22</c:v>
                </c:pt>
                <c:pt idx="60">
                  <c:v>1.05</c:v>
                </c:pt>
                <c:pt idx="61">
                  <c:v>1.05</c:v>
                </c:pt>
                <c:pt idx="62">
                  <c:v>1.1299999999999999</c:v>
                </c:pt>
                <c:pt idx="63">
                  <c:v>1.07</c:v>
                </c:pt>
                <c:pt idx="64">
                  <c:v>0.96</c:v>
                </c:pt>
                <c:pt idx="65">
                  <c:v>1.01</c:v>
                </c:pt>
                <c:pt idx="66">
                  <c:v>1.1000000000000001</c:v>
                </c:pt>
                <c:pt idx="67">
                  <c:v>1.1499999999999999</c:v>
                </c:pt>
              </c:numCache>
            </c:numRef>
          </c:val>
        </c:ser>
        <c:marker val="1"/>
        <c:axId val="89048576"/>
        <c:axId val="89050112"/>
      </c:lineChart>
      <c:dateAx>
        <c:axId val="89048576"/>
        <c:scaling>
          <c:orientation val="minMax"/>
        </c:scaling>
        <c:axPos val="b"/>
        <c:numFmt formatCode="mmm\-yyyy" sourceLinked="1"/>
        <c:tickLblPos val="nextTo"/>
        <c:crossAx val="89050112"/>
        <c:crosses val="autoZero"/>
        <c:auto val="1"/>
        <c:lblOffset val="100"/>
      </c:dateAx>
      <c:valAx>
        <c:axId val="89050112"/>
        <c:scaling>
          <c:orientation val="minMax"/>
        </c:scaling>
        <c:axPos val="l"/>
        <c:majorGridlines/>
        <c:numFmt formatCode="0.0" sourceLinked="0"/>
        <c:tickLblPos val="nextTo"/>
        <c:crossAx val="8904857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bar"/>
        <c:grouping val="clustered"/>
        <c:ser>
          <c:idx val="0"/>
          <c:order val="0"/>
          <c:dPt>
            <c:idx val="17"/>
            <c:spPr>
              <a:solidFill>
                <a:schemeClr val="accent3">
                  <a:lumMod val="75000"/>
                </a:schemeClr>
              </a:solidFill>
            </c:spPr>
          </c:dPt>
          <c:cat>
            <c:strRef>
              <c:f>'29. Regional departures'!$A$5:$A$22</c:f>
              <c:strCache>
                <c:ptCount val="18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BoP (Tauranga)</c:v>
                </c:pt>
                <c:pt idx="4">
                  <c:v>BoP (Rotorua)</c:v>
                </c:pt>
                <c:pt idx="5">
                  <c:v>Gisborne</c:v>
                </c:pt>
                <c:pt idx="6">
                  <c:v>Hawke's Bay</c:v>
                </c:pt>
                <c:pt idx="7">
                  <c:v>Taranaki</c:v>
                </c:pt>
                <c:pt idx="8">
                  <c:v>Manawatu-Wanganui</c:v>
                </c:pt>
                <c:pt idx="9">
                  <c:v>Wellington</c:v>
                </c:pt>
                <c:pt idx="10">
                  <c:v>Tasman-Nelson</c:v>
                </c:pt>
                <c:pt idx="11">
                  <c:v>Marlborough</c:v>
                </c:pt>
                <c:pt idx="12">
                  <c:v>West Coast</c:v>
                </c:pt>
                <c:pt idx="13">
                  <c:v>Canterbury</c:v>
                </c:pt>
                <c:pt idx="14">
                  <c:v>Otago (Queenstown)</c:v>
                </c:pt>
                <c:pt idx="15">
                  <c:v>Otago (Dunedin)</c:v>
                </c:pt>
                <c:pt idx="16">
                  <c:v>Southland</c:v>
                </c:pt>
                <c:pt idx="17">
                  <c:v>New Zealand</c:v>
                </c:pt>
              </c:strCache>
            </c:strRef>
          </c:cat>
          <c:val>
            <c:numRef>
              <c:f>'29. Regional departures'!$B$5:$B$22</c:f>
              <c:numCache>
                <c:formatCode>0%</c:formatCode>
                <c:ptCount val="18"/>
                <c:pt idx="0">
                  <c:v>0.91259858176352071</c:v>
                </c:pt>
                <c:pt idx="1">
                  <c:v>1.0475716050983679</c:v>
                </c:pt>
                <c:pt idx="2">
                  <c:v>0.81030676299984838</c:v>
                </c:pt>
                <c:pt idx="3">
                  <c:v>0.81115750342945891</c:v>
                </c:pt>
                <c:pt idx="4">
                  <c:v>0.86559911831750802</c:v>
                </c:pt>
                <c:pt idx="5">
                  <c:v>0.70902780021960377</c:v>
                </c:pt>
                <c:pt idx="6">
                  <c:v>0.74610387205449324</c:v>
                </c:pt>
                <c:pt idx="7">
                  <c:v>0.78434047679758923</c:v>
                </c:pt>
                <c:pt idx="8">
                  <c:v>0.75863478945407903</c:v>
                </c:pt>
                <c:pt idx="9">
                  <c:v>0.8271482242404764</c:v>
                </c:pt>
                <c:pt idx="10">
                  <c:v>0.7661987467425595</c:v>
                </c:pt>
                <c:pt idx="11">
                  <c:v>0.68897850818263096</c:v>
                </c:pt>
                <c:pt idx="12">
                  <c:v>0.5092104453638393</c:v>
                </c:pt>
                <c:pt idx="13">
                  <c:v>0.94411517693889624</c:v>
                </c:pt>
                <c:pt idx="14">
                  <c:v>1.1140356425720102</c:v>
                </c:pt>
                <c:pt idx="15">
                  <c:v>0.84897609298825571</c:v>
                </c:pt>
                <c:pt idx="16">
                  <c:v>0.59952333767519006</c:v>
                </c:pt>
                <c:pt idx="17">
                  <c:v>0.92051917920591952</c:v>
                </c:pt>
              </c:numCache>
            </c:numRef>
          </c:val>
        </c:ser>
        <c:axId val="89152512"/>
        <c:axId val="89240320"/>
      </c:barChart>
      <c:catAx>
        <c:axId val="89152512"/>
        <c:scaling>
          <c:orientation val="maxMin"/>
        </c:scaling>
        <c:axPos val="l"/>
        <c:tickLblPos val="nextTo"/>
        <c:crossAx val="89240320"/>
        <c:crosses val="autoZero"/>
        <c:auto val="1"/>
        <c:lblAlgn val="ctr"/>
        <c:lblOffset val="100"/>
      </c:catAx>
      <c:valAx>
        <c:axId val="89240320"/>
        <c:scaling>
          <c:orientation val="minMax"/>
        </c:scaling>
        <c:axPos val="t"/>
        <c:majorGridlines/>
        <c:numFmt formatCode="0%" sourceLinked="0"/>
        <c:tickLblPos val="nextTo"/>
        <c:crossAx val="89152512"/>
        <c:crosses val="autoZero"/>
        <c:crossBetween val="between"/>
      </c:valAx>
    </c:plotArea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0"/>
          <c:order val="0"/>
          <c:tx>
            <c:strRef>
              <c:f>'32. International departures'!$B$6</c:f>
              <c:strCache>
                <c:ptCount val="1"/>
                <c:pt idx="0">
                  <c:v>Base Case / Staying Close to the Action / Metro-Connected</c:v>
                </c:pt>
              </c:strCache>
            </c:strRef>
          </c:tx>
          <c:marker>
            <c:symbol val="none"/>
          </c:marker>
          <c:cat>
            <c:numRef>
              <c:f>'32. International departures'!$A$7:$A$14</c:f>
              <c:numCache>
                <c:formatCode>General</c:formatCode>
                <c:ptCount val="8"/>
                <c:pt idx="0">
                  <c:v>2008</c:v>
                </c:pt>
                <c:pt idx="1">
                  <c:v>2013</c:v>
                </c:pt>
                <c:pt idx="2">
                  <c:v>2018</c:v>
                </c:pt>
                <c:pt idx="3">
                  <c:v>2023</c:v>
                </c:pt>
                <c:pt idx="4">
                  <c:v>2028</c:v>
                </c:pt>
                <c:pt idx="5">
                  <c:v>2033</c:v>
                </c:pt>
                <c:pt idx="6">
                  <c:v>2038</c:v>
                </c:pt>
                <c:pt idx="7">
                  <c:v>2043</c:v>
                </c:pt>
              </c:numCache>
            </c:numRef>
          </c:cat>
          <c:val>
            <c:numRef>
              <c:f>'32. International departures'!$B$7:$B$14</c:f>
              <c:numCache>
                <c:formatCode>#,##0</c:formatCode>
                <c:ptCount val="8"/>
                <c:pt idx="0">
                  <c:v>1967126</c:v>
                </c:pt>
                <c:pt idx="1">
                  <c:v>2193434</c:v>
                </c:pt>
                <c:pt idx="2">
                  <c:v>2824887.3859856036</c:v>
                </c:pt>
                <c:pt idx="3">
                  <c:v>3336368.5981436679</c:v>
                </c:pt>
                <c:pt idx="4">
                  <c:v>3891837.690661781</c:v>
                </c:pt>
                <c:pt idx="5">
                  <c:v>4474776.6573658548</c:v>
                </c:pt>
                <c:pt idx="6">
                  <c:v>5123329.2075258978</c:v>
                </c:pt>
                <c:pt idx="7">
                  <c:v>5857610.695250853</c:v>
                </c:pt>
              </c:numCache>
            </c:numRef>
          </c:val>
        </c:ser>
        <c:ser>
          <c:idx val="1"/>
          <c:order val="1"/>
          <c:tx>
            <c:strRef>
              <c:f>'32. International departures'!$C$6</c:f>
              <c:strCache>
                <c:ptCount val="1"/>
                <c:pt idx="0">
                  <c:v>Golden Triangle / @Home in Town and Country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'32. International departures'!$A$7:$A$14</c:f>
              <c:numCache>
                <c:formatCode>General</c:formatCode>
                <c:ptCount val="8"/>
                <c:pt idx="0">
                  <c:v>2008</c:v>
                </c:pt>
                <c:pt idx="1">
                  <c:v>2013</c:v>
                </c:pt>
                <c:pt idx="2">
                  <c:v>2018</c:v>
                </c:pt>
                <c:pt idx="3">
                  <c:v>2023</c:v>
                </c:pt>
                <c:pt idx="4">
                  <c:v>2028</c:v>
                </c:pt>
                <c:pt idx="5">
                  <c:v>2033</c:v>
                </c:pt>
                <c:pt idx="6">
                  <c:v>2038</c:v>
                </c:pt>
                <c:pt idx="7">
                  <c:v>2043</c:v>
                </c:pt>
              </c:numCache>
            </c:numRef>
          </c:cat>
          <c:val>
            <c:numRef>
              <c:f>'32. International departures'!$C$7:$C$14</c:f>
              <c:numCache>
                <c:formatCode>#,##0</c:formatCode>
                <c:ptCount val="8"/>
                <c:pt idx="2">
                  <c:v>2894162.8803806151</c:v>
                </c:pt>
                <c:pt idx="3">
                  <c:v>3569327.9213885553</c:v>
                </c:pt>
                <c:pt idx="4">
                  <c:v>4360246.1519287201</c:v>
                </c:pt>
                <c:pt idx="5">
                  <c:v>5248426.1936409464</c:v>
                </c:pt>
                <c:pt idx="6">
                  <c:v>6292137.003299037</c:v>
                </c:pt>
                <c:pt idx="7">
                  <c:v>7529306.5574070271</c:v>
                </c:pt>
              </c:numCache>
            </c:numRef>
          </c:val>
        </c:ser>
        <c:marker val="1"/>
        <c:axId val="89297664"/>
        <c:axId val="89299200"/>
      </c:lineChart>
      <c:catAx>
        <c:axId val="89297664"/>
        <c:scaling>
          <c:orientation val="minMax"/>
        </c:scaling>
        <c:axPos val="b"/>
        <c:numFmt formatCode="General" sourceLinked="1"/>
        <c:tickLblPos val="nextTo"/>
        <c:crossAx val="89299200"/>
        <c:crosses val="autoZero"/>
        <c:auto val="1"/>
        <c:lblAlgn val="ctr"/>
        <c:lblOffset val="100"/>
      </c:catAx>
      <c:valAx>
        <c:axId val="89299200"/>
        <c:scaling>
          <c:orientation val="minMax"/>
        </c:scaling>
        <c:axPos val="l"/>
        <c:majorGridlines/>
        <c:numFmt formatCode="#,##0" sourceLinked="1"/>
        <c:tickLblPos val="nextTo"/>
        <c:crossAx val="89297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0"/>
          <c:order val="0"/>
          <c:tx>
            <c:strRef>
              <c:f>'33. Intl departures scenarios'!$B$5</c:f>
              <c:strCache>
                <c:ptCount val="1"/>
                <c:pt idx="0">
                  <c:v>Base Case / Staying Close to the Action / Metro-Connected</c:v>
                </c:pt>
              </c:strCache>
            </c:strRef>
          </c:tx>
          <c:marker>
            <c:symbol val="none"/>
          </c:marker>
          <c:cat>
            <c:numRef>
              <c:f>'33. Intl departures scenarios'!$A$6:$A$12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'33. Intl departures scenarios'!$B$6:$B$12</c:f>
              <c:numCache>
                <c:formatCode>#,##0</c:formatCode>
                <c:ptCount val="7"/>
                <c:pt idx="0">
                  <c:v>2517135.4000000018</c:v>
                </c:pt>
                <c:pt idx="1">
                  <c:v>3148069.2522284887</c:v>
                </c:pt>
                <c:pt idx="2">
                  <c:v>3907948.1050873711</c:v>
                </c:pt>
                <c:pt idx="3">
                  <c:v>4574924.1523403013</c:v>
                </c:pt>
                <c:pt idx="4">
                  <c:v>5304487.5958785126</c:v>
                </c:pt>
                <c:pt idx="5">
                  <c:v>6153789.6868770076</c:v>
                </c:pt>
                <c:pt idx="6">
                  <c:v>7139069.9212536048</c:v>
                </c:pt>
              </c:numCache>
            </c:numRef>
          </c:val>
        </c:ser>
        <c:ser>
          <c:idx val="1"/>
          <c:order val="1"/>
          <c:tx>
            <c:strRef>
              <c:f>'33. Intl departures scenarios'!$C$5</c:f>
              <c:strCache>
                <c:ptCount val="1"/>
                <c:pt idx="0">
                  <c:v>Golden Triangle / @Home in Town and Country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'33. Intl departures scenarios'!$A$6:$A$12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'33. Intl departures scenarios'!$C$6:$C$12</c:f>
              <c:numCache>
                <c:formatCode>#,##0</c:formatCode>
                <c:ptCount val="7"/>
                <c:pt idx="0">
                  <c:v>2517135.4000000018</c:v>
                </c:pt>
                <c:pt idx="1">
                  <c:v>3148124.8752292753</c:v>
                </c:pt>
                <c:pt idx="2">
                  <c:v>3908086.1899842625</c:v>
                </c:pt>
                <c:pt idx="3">
                  <c:v>4755336.3064933913</c:v>
                </c:pt>
                <c:pt idx="4">
                  <c:v>5786265.1906740479</c:v>
                </c:pt>
                <c:pt idx="5">
                  <c:v>7044953.2964657387</c:v>
                </c:pt>
                <c:pt idx="6">
                  <c:v>8577439.771317767</c:v>
                </c:pt>
              </c:numCache>
            </c:numRef>
          </c:val>
        </c:ser>
        <c:marker val="1"/>
        <c:axId val="89324160"/>
        <c:axId val="88568192"/>
      </c:lineChart>
      <c:catAx>
        <c:axId val="89324160"/>
        <c:scaling>
          <c:orientation val="minMax"/>
        </c:scaling>
        <c:axPos val="b"/>
        <c:numFmt formatCode="General" sourceLinked="1"/>
        <c:tickLblPos val="nextTo"/>
        <c:crossAx val="88568192"/>
        <c:crosses val="autoZero"/>
        <c:auto val="1"/>
        <c:lblAlgn val="ctr"/>
        <c:lblOffset val="100"/>
      </c:catAx>
      <c:valAx>
        <c:axId val="88568192"/>
        <c:scaling>
          <c:orientation val="minMax"/>
          <c:max val="9000000"/>
        </c:scaling>
        <c:axPos val="l"/>
        <c:majorGridlines/>
        <c:numFmt formatCode="#,##0" sourceLinked="0"/>
        <c:tickLblPos val="nextTo"/>
        <c:crossAx val="8932416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clustered"/>
        <c:ser>
          <c:idx val="0"/>
          <c:order val="0"/>
          <c:tx>
            <c:strRef>
              <c:f>'35. Leg-based departures'!$B$5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'35. Leg-based departures'!$A$6:$A$22</c:f>
              <c:strCache>
                <c:ptCount val="17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BoP (Tauranga)</c:v>
                </c:pt>
                <c:pt idx="4">
                  <c:v>BoP (Rotorua)</c:v>
                </c:pt>
                <c:pt idx="5">
                  <c:v>Gisborne</c:v>
                </c:pt>
                <c:pt idx="6">
                  <c:v>Hawke's Bay</c:v>
                </c:pt>
                <c:pt idx="7">
                  <c:v>Taranaki</c:v>
                </c:pt>
                <c:pt idx="8">
                  <c:v>Manawatu-Wanganui</c:v>
                </c:pt>
                <c:pt idx="9">
                  <c:v>Wellington</c:v>
                </c:pt>
                <c:pt idx="10">
                  <c:v>Tasman-Nelson</c:v>
                </c:pt>
                <c:pt idx="11">
                  <c:v>Marlborough</c:v>
                </c:pt>
                <c:pt idx="12">
                  <c:v>West Coast</c:v>
                </c:pt>
                <c:pt idx="13">
                  <c:v>Canterbury</c:v>
                </c:pt>
                <c:pt idx="14">
                  <c:v>Otago (Queenstown)</c:v>
                </c:pt>
                <c:pt idx="15">
                  <c:v>Otago (Dunedin)</c:v>
                </c:pt>
                <c:pt idx="16">
                  <c:v>Southland</c:v>
                </c:pt>
              </c:strCache>
            </c:strRef>
          </c:cat>
          <c:val>
            <c:numRef>
              <c:f>'35. Leg-based departures'!$B$6:$B$22</c:f>
              <c:numCache>
                <c:formatCode>_-* #,##0_-;\-* #,##0_-;_-* "-"??_-;_-@_-</c:formatCode>
                <c:ptCount val="17"/>
                <c:pt idx="0">
                  <c:v>83159.290835422988</c:v>
                </c:pt>
                <c:pt idx="1">
                  <c:v>3712086.5</c:v>
                </c:pt>
                <c:pt idx="2">
                  <c:v>171063</c:v>
                </c:pt>
                <c:pt idx="3">
                  <c:v>151523</c:v>
                </c:pt>
                <c:pt idx="4">
                  <c:v>107885.5</c:v>
                </c:pt>
                <c:pt idx="5">
                  <c:v>70542.5</c:v>
                </c:pt>
                <c:pt idx="6">
                  <c:v>260730</c:v>
                </c:pt>
                <c:pt idx="7">
                  <c:v>171092.5</c:v>
                </c:pt>
                <c:pt idx="8">
                  <c:v>260200.5</c:v>
                </c:pt>
                <c:pt idx="9">
                  <c:v>2443166</c:v>
                </c:pt>
                <c:pt idx="10">
                  <c:v>382025</c:v>
                </c:pt>
                <c:pt idx="11">
                  <c:v>125000</c:v>
                </c:pt>
                <c:pt idx="12">
                  <c:v>20581.397590528468</c:v>
                </c:pt>
                <c:pt idx="13">
                  <c:v>2319885.5</c:v>
                </c:pt>
                <c:pt idx="14">
                  <c:v>533973.5</c:v>
                </c:pt>
                <c:pt idx="15">
                  <c:v>417229.25</c:v>
                </c:pt>
                <c:pt idx="16">
                  <c:v>141311.3725</c:v>
                </c:pt>
              </c:numCache>
            </c:numRef>
          </c:val>
        </c:ser>
        <c:ser>
          <c:idx val="1"/>
          <c:order val="1"/>
          <c:tx>
            <c:strRef>
              <c:f>'35. Leg-based departures'!$C$5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'35. Leg-based departures'!$A$6:$A$22</c:f>
              <c:strCache>
                <c:ptCount val="17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BoP (Tauranga)</c:v>
                </c:pt>
                <c:pt idx="4">
                  <c:v>BoP (Rotorua)</c:v>
                </c:pt>
                <c:pt idx="5">
                  <c:v>Gisborne</c:v>
                </c:pt>
                <c:pt idx="6">
                  <c:v>Hawke's Bay</c:v>
                </c:pt>
                <c:pt idx="7">
                  <c:v>Taranaki</c:v>
                </c:pt>
                <c:pt idx="8">
                  <c:v>Manawatu-Wanganui</c:v>
                </c:pt>
                <c:pt idx="9">
                  <c:v>Wellington</c:v>
                </c:pt>
                <c:pt idx="10">
                  <c:v>Tasman-Nelson</c:v>
                </c:pt>
                <c:pt idx="11">
                  <c:v>Marlborough</c:v>
                </c:pt>
                <c:pt idx="12">
                  <c:v>West Coast</c:v>
                </c:pt>
                <c:pt idx="13">
                  <c:v>Canterbury</c:v>
                </c:pt>
                <c:pt idx="14">
                  <c:v>Otago (Queenstown)</c:v>
                </c:pt>
                <c:pt idx="15">
                  <c:v>Otago (Dunedin)</c:v>
                </c:pt>
                <c:pt idx="16">
                  <c:v>Southland</c:v>
                </c:pt>
              </c:strCache>
            </c:strRef>
          </c:cat>
          <c:val>
            <c:numRef>
              <c:f>'35. Leg-based departures'!$C$6:$C$22</c:f>
              <c:numCache>
                <c:formatCode>_-* #,##0_-;\-* #,##0_-;_-* "-"??_-;_-@_-</c:formatCode>
                <c:ptCount val="17"/>
                <c:pt idx="0">
                  <c:v>92584.031887233694</c:v>
                </c:pt>
                <c:pt idx="1">
                  <c:v>4225146.6826269394</c:v>
                </c:pt>
                <c:pt idx="2">
                  <c:v>187556.67013805849</c:v>
                </c:pt>
                <c:pt idx="3">
                  <c:v>166329.61616368263</c:v>
                </c:pt>
                <c:pt idx="4">
                  <c:v>121769.76931819036</c:v>
                </c:pt>
                <c:pt idx="5">
                  <c:v>76502.035622013471</c:v>
                </c:pt>
                <c:pt idx="6">
                  <c:v>281240.37873218535</c:v>
                </c:pt>
                <c:pt idx="7">
                  <c:v>189477.51488540813</c:v>
                </c:pt>
                <c:pt idx="8">
                  <c:v>286409.11293956923</c:v>
                </c:pt>
                <c:pt idx="9">
                  <c:v>2736006.6847606129</c:v>
                </c:pt>
                <c:pt idx="10">
                  <c:v>419256.1566479766</c:v>
                </c:pt>
                <c:pt idx="11">
                  <c:v>137130.39991828214</c:v>
                </c:pt>
                <c:pt idx="12">
                  <c:v>21691.478788257999</c:v>
                </c:pt>
                <c:pt idx="13">
                  <c:v>2618743.5815802324</c:v>
                </c:pt>
                <c:pt idx="14">
                  <c:v>625628.70440820872</c:v>
                </c:pt>
                <c:pt idx="15">
                  <c:v>456872.97737756971</c:v>
                </c:pt>
                <c:pt idx="16">
                  <c:v>152187.867602068</c:v>
                </c:pt>
              </c:numCache>
            </c:numRef>
          </c:val>
        </c:ser>
        <c:ser>
          <c:idx val="2"/>
          <c:order val="2"/>
          <c:tx>
            <c:strRef>
              <c:f>'35. Leg-based departures'!$D$5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'35. Leg-based departures'!$A$6:$A$22</c:f>
              <c:strCache>
                <c:ptCount val="17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BoP (Tauranga)</c:v>
                </c:pt>
                <c:pt idx="4">
                  <c:v>BoP (Rotorua)</c:v>
                </c:pt>
                <c:pt idx="5">
                  <c:v>Gisborne</c:v>
                </c:pt>
                <c:pt idx="6">
                  <c:v>Hawke's Bay</c:v>
                </c:pt>
                <c:pt idx="7">
                  <c:v>Taranaki</c:v>
                </c:pt>
                <c:pt idx="8">
                  <c:v>Manawatu-Wanganui</c:v>
                </c:pt>
                <c:pt idx="9">
                  <c:v>Wellington</c:v>
                </c:pt>
                <c:pt idx="10">
                  <c:v>Tasman-Nelson</c:v>
                </c:pt>
                <c:pt idx="11">
                  <c:v>Marlborough</c:v>
                </c:pt>
                <c:pt idx="12">
                  <c:v>West Coast</c:v>
                </c:pt>
                <c:pt idx="13">
                  <c:v>Canterbury</c:v>
                </c:pt>
                <c:pt idx="14">
                  <c:v>Otago (Queenstown)</c:v>
                </c:pt>
                <c:pt idx="15">
                  <c:v>Otago (Dunedin)</c:v>
                </c:pt>
                <c:pt idx="16">
                  <c:v>Southland</c:v>
                </c:pt>
              </c:strCache>
            </c:strRef>
          </c:cat>
          <c:val>
            <c:numRef>
              <c:f>'35. Leg-based departures'!$D$6:$D$22</c:f>
              <c:numCache>
                <c:formatCode>_-* #,##0_-;\-* #,##0_-;_-* "-"??_-;_-@_-</c:formatCode>
                <c:ptCount val="17"/>
                <c:pt idx="0">
                  <c:v>105616.21882706384</c:v>
                </c:pt>
                <c:pt idx="1">
                  <c:v>4899273.3283322221</c:v>
                </c:pt>
                <c:pt idx="2">
                  <c:v>210201.99154813911</c:v>
                </c:pt>
                <c:pt idx="3">
                  <c:v>183324.98004401568</c:v>
                </c:pt>
                <c:pt idx="4">
                  <c:v>137709.50748719324</c:v>
                </c:pt>
                <c:pt idx="5">
                  <c:v>85594.632295963616</c:v>
                </c:pt>
                <c:pt idx="6">
                  <c:v>312992.4382117631</c:v>
                </c:pt>
                <c:pt idx="7">
                  <c:v>215343.26466999471</c:v>
                </c:pt>
                <c:pt idx="8">
                  <c:v>321923.13837436057</c:v>
                </c:pt>
                <c:pt idx="9">
                  <c:v>3086035.6005961662</c:v>
                </c:pt>
                <c:pt idx="10">
                  <c:v>470845.81902271713</c:v>
                </c:pt>
                <c:pt idx="11">
                  <c:v>153124.37966389736</c:v>
                </c:pt>
                <c:pt idx="12">
                  <c:v>23583.40929104761</c:v>
                </c:pt>
                <c:pt idx="13">
                  <c:v>2998768.8437913796</c:v>
                </c:pt>
                <c:pt idx="14">
                  <c:v>731584.02253934089</c:v>
                </c:pt>
                <c:pt idx="15">
                  <c:v>513568.64426857809</c:v>
                </c:pt>
                <c:pt idx="16">
                  <c:v>169714.11825431063</c:v>
                </c:pt>
              </c:numCache>
            </c:numRef>
          </c:val>
        </c:ser>
        <c:ser>
          <c:idx val="3"/>
          <c:order val="3"/>
          <c:tx>
            <c:strRef>
              <c:f>'35. Leg-based departures'!$E$5</c:f>
              <c:strCache>
                <c:ptCount val="1"/>
                <c:pt idx="0">
                  <c:v>2028</c:v>
                </c:pt>
              </c:strCache>
            </c:strRef>
          </c:tx>
          <c:cat>
            <c:strRef>
              <c:f>'35. Leg-based departures'!$A$6:$A$22</c:f>
              <c:strCache>
                <c:ptCount val="17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BoP (Tauranga)</c:v>
                </c:pt>
                <c:pt idx="4">
                  <c:v>BoP (Rotorua)</c:v>
                </c:pt>
                <c:pt idx="5">
                  <c:v>Gisborne</c:v>
                </c:pt>
                <c:pt idx="6">
                  <c:v>Hawke's Bay</c:v>
                </c:pt>
                <c:pt idx="7">
                  <c:v>Taranaki</c:v>
                </c:pt>
                <c:pt idx="8">
                  <c:v>Manawatu-Wanganui</c:v>
                </c:pt>
                <c:pt idx="9">
                  <c:v>Wellington</c:v>
                </c:pt>
                <c:pt idx="10">
                  <c:v>Tasman-Nelson</c:v>
                </c:pt>
                <c:pt idx="11">
                  <c:v>Marlborough</c:v>
                </c:pt>
                <c:pt idx="12">
                  <c:v>West Coast</c:v>
                </c:pt>
                <c:pt idx="13">
                  <c:v>Canterbury</c:v>
                </c:pt>
                <c:pt idx="14">
                  <c:v>Otago (Queenstown)</c:v>
                </c:pt>
                <c:pt idx="15">
                  <c:v>Otago (Dunedin)</c:v>
                </c:pt>
                <c:pt idx="16">
                  <c:v>Southland</c:v>
                </c:pt>
              </c:strCache>
            </c:strRef>
          </c:cat>
          <c:val>
            <c:numRef>
              <c:f>'35. Leg-based departures'!$E$6:$E$22</c:f>
              <c:numCache>
                <c:formatCode>_-* #,##0_-;\-* #,##0_-;_-* "-"??_-;_-@_-</c:formatCode>
                <c:ptCount val="17"/>
                <c:pt idx="0">
                  <c:v>118852.35154545991</c:v>
                </c:pt>
                <c:pt idx="1">
                  <c:v>5580017.6367827449</c:v>
                </c:pt>
                <c:pt idx="2">
                  <c:v>233625.64292184118</c:v>
                </c:pt>
                <c:pt idx="3">
                  <c:v>202195.31228539941</c:v>
                </c:pt>
                <c:pt idx="4">
                  <c:v>153888.17410033612</c:v>
                </c:pt>
                <c:pt idx="5">
                  <c:v>94909.285433649755</c:v>
                </c:pt>
                <c:pt idx="6">
                  <c:v>348123.85867794778</c:v>
                </c:pt>
                <c:pt idx="7">
                  <c:v>240553.66782903858</c:v>
                </c:pt>
                <c:pt idx="8">
                  <c:v>358039.58529632818</c:v>
                </c:pt>
                <c:pt idx="9">
                  <c:v>3446953.4461365622</c:v>
                </c:pt>
                <c:pt idx="10">
                  <c:v>524246.9482707103</c:v>
                </c:pt>
                <c:pt idx="11">
                  <c:v>169250.23279698234</c:v>
                </c:pt>
                <c:pt idx="12">
                  <c:v>25496.840665312568</c:v>
                </c:pt>
                <c:pt idx="13">
                  <c:v>3379109.4508907078</c:v>
                </c:pt>
                <c:pt idx="14">
                  <c:v>835777.14051006269</c:v>
                </c:pt>
                <c:pt idx="15">
                  <c:v>573805.26844264404</c:v>
                </c:pt>
                <c:pt idx="16">
                  <c:v>185474.62259623982</c:v>
                </c:pt>
              </c:numCache>
            </c:numRef>
          </c:val>
        </c:ser>
        <c:ser>
          <c:idx val="4"/>
          <c:order val="4"/>
          <c:tx>
            <c:strRef>
              <c:f>'35. Leg-based departures'!$F$5</c:f>
              <c:strCache>
                <c:ptCount val="1"/>
                <c:pt idx="0">
                  <c:v>2033</c:v>
                </c:pt>
              </c:strCache>
            </c:strRef>
          </c:tx>
          <c:cat>
            <c:strRef>
              <c:f>'35. Leg-based departures'!$A$6:$A$22</c:f>
              <c:strCache>
                <c:ptCount val="17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BoP (Tauranga)</c:v>
                </c:pt>
                <c:pt idx="4">
                  <c:v>BoP (Rotorua)</c:v>
                </c:pt>
                <c:pt idx="5">
                  <c:v>Gisborne</c:v>
                </c:pt>
                <c:pt idx="6">
                  <c:v>Hawke's Bay</c:v>
                </c:pt>
                <c:pt idx="7">
                  <c:v>Taranaki</c:v>
                </c:pt>
                <c:pt idx="8">
                  <c:v>Manawatu-Wanganui</c:v>
                </c:pt>
                <c:pt idx="9">
                  <c:v>Wellington</c:v>
                </c:pt>
                <c:pt idx="10">
                  <c:v>Tasman-Nelson</c:v>
                </c:pt>
                <c:pt idx="11">
                  <c:v>Marlborough</c:v>
                </c:pt>
                <c:pt idx="12">
                  <c:v>West Coast</c:v>
                </c:pt>
                <c:pt idx="13">
                  <c:v>Canterbury</c:v>
                </c:pt>
                <c:pt idx="14">
                  <c:v>Otago (Queenstown)</c:v>
                </c:pt>
                <c:pt idx="15">
                  <c:v>Otago (Dunedin)</c:v>
                </c:pt>
                <c:pt idx="16">
                  <c:v>Southland</c:v>
                </c:pt>
              </c:strCache>
            </c:strRef>
          </c:cat>
          <c:val>
            <c:numRef>
              <c:f>'35. Leg-based departures'!$F$6:$F$22</c:f>
              <c:numCache>
                <c:formatCode>_-* #,##0_-;\-* #,##0_-;_-* "-"??_-;_-@_-</c:formatCode>
                <c:ptCount val="17"/>
                <c:pt idx="0">
                  <c:v>131765.53900040881</c:v>
                </c:pt>
                <c:pt idx="1">
                  <c:v>6267417.4133761898</c:v>
                </c:pt>
                <c:pt idx="2">
                  <c:v>256639.1814845886</c:v>
                </c:pt>
                <c:pt idx="3">
                  <c:v>221628.07872445794</c:v>
                </c:pt>
                <c:pt idx="4">
                  <c:v>169735.8496365239</c:v>
                </c:pt>
                <c:pt idx="5">
                  <c:v>103899.59358988411</c:v>
                </c:pt>
                <c:pt idx="6">
                  <c:v>381995.30591698783</c:v>
                </c:pt>
                <c:pt idx="7">
                  <c:v>265369.16336041637</c:v>
                </c:pt>
                <c:pt idx="8">
                  <c:v>393056.95004902326</c:v>
                </c:pt>
                <c:pt idx="9">
                  <c:v>3802009.9990160051</c:v>
                </c:pt>
                <c:pt idx="10">
                  <c:v>576166.88470393128</c:v>
                </c:pt>
                <c:pt idx="11">
                  <c:v>184678.53175462881</c:v>
                </c:pt>
                <c:pt idx="12">
                  <c:v>27228.865413399799</c:v>
                </c:pt>
                <c:pt idx="13">
                  <c:v>3759754.8127095834</c:v>
                </c:pt>
                <c:pt idx="14">
                  <c:v>941933.73737934942</c:v>
                </c:pt>
                <c:pt idx="15">
                  <c:v>633221.74509401002</c:v>
                </c:pt>
                <c:pt idx="16">
                  <c:v>200423.01628039349</c:v>
                </c:pt>
              </c:numCache>
            </c:numRef>
          </c:val>
        </c:ser>
        <c:ser>
          <c:idx val="5"/>
          <c:order val="5"/>
          <c:tx>
            <c:strRef>
              <c:f>'35. Leg-based departures'!$G$5</c:f>
              <c:strCache>
                <c:ptCount val="1"/>
                <c:pt idx="0">
                  <c:v>2038</c:v>
                </c:pt>
              </c:strCache>
            </c:strRef>
          </c:tx>
          <c:cat>
            <c:strRef>
              <c:f>'35. Leg-based departures'!$A$6:$A$22</c:f>
              <c:strCache>
                <c:ptCount val="17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BoP (Tauranga)</c:v>
                </c:pt>
                <c:pt idx="4">
                  <c:v>BoP (Rotorua)</c:v>
                </c:pt>
                <c:pt idx="5">
                  <c:v>Gisborne</c:v>
                </c:pt>
                <c:pt idx="6">
                  <c:v>Hawke's Bay</c:v>
                </c:pt>
                <c:pt idx="7">
                  <c:v>Taranaki</c:v>
                </c:pt>
                <c:pt idx="8">
                  <c:v>Manawatu-Wanganui</c:v>
                </c:pt>
                <c:pt idx="9">
                  <c:v>Wellington</c:v>
                </c:pt>
                <c:pt idx="10">
                  <c:v>Tasman-Nelson</c:v>
                </c:pt>
                <c:pt idx="11">
                  <c:v>Marlborough</c:v>
                </c:pt>
                <c:pt idx="12">
                  <c:v>West Coast</c:v>
                </c:pt>
                <c:pt idx="13">
                  <c:v>Canterbury</c:v>
                </c:pt>
                <c:pt idx="14">
                  <c:v>Otago (Queenstown)</c:v>
                </c:pt>
                <c:pt idx="15">
                  <c:v>Otago (Dunedin)</c:v>
                </c:pt>
                <c:pt idx="16">
                  <c:v>Southland</c:v>
                </c:pt>
              </c:strCache>
            </c:strRef>
          </c:cat>
          <c:val>
            <c:numRef>
              <c:f>'35. Leg-based departures'!$G$6:$G$22</c:f>
              <c:numCache>
                <c:formatCode>_-* #,##0_-;\-* #,##0_-;_-* "-"??_-;_-@_-</c:formatCode>
                <c:ptCount val="17"/>
                <c:pt idx="0">
                  <c:v>145532.038617507</c:v>
                </c:pt>
                <c:pt idx="1">
                  <c:v>7013557.2502069734</c:v>
                </c:pt>
                <c:pt idx="2">
                  <c:v>281028.7332726217</c:v>
                </c:pt>
                <c:pt idx="3">
                  <c:v>242256.35404841043</c:v>
                </c:pt>
                <c:pt idx="4">
                  <c:v>186644.43514459959</c:v>
                </c:pt>
                <c:pt idx="5">
                  <c:v>113300.88262797955</c:v>
                </c:pt>
                <c:pt idx="6">
                  <c:v>417917.22528369643</c:v>
                </c:pt>
                <c:pt idx="7">
                  <c:v>292216.34244760813</c:v>
                </c:pt>
                <c:pt idx="8">
                  <c:v>430290.32044242829</c:v>
                </c:pt>
                <c:pt idx="9">
                  <c:v>4181894.8286773702</c:v>
                </c:pt>
                <c:pt idx="10">
                  <c:v>631127.95234064839</c:v>
                </c:pt>
                <c:pt idx="11">
                  <c:v>200952.21403256783</c:v>
                </c:pt>
                <c:pt idx="12">
                  <c:v>28999.465194064222</c:v>
                </c:pt>
                <c:pt idx="13">
                  <c:v>4173523.1946274955</c:v>
                </c:pt>
                <c:pt idx="14">
                  <c:v>1057702.7149467191</c:v>
                </c:pt>
                <c:pt idx="15">
                  <c:v>697111.27765522909</c:v>
                </c:pt>
                <c:pt idx="16">
                  <c:v>216145.3370208627</c:v>
                </c:pt>
              </c:numCache>
            </c:numRef>
          </c:val>
        </c:ser>
        <c:ser>
          <c:idx val="6"/>
          <c:order val="6"/>
          <c:tx>
            <c:strRef>
              <c:f>'35. Leg-based departures'!$H$5</c:f>
              <c:strCache>
                <c:ptCount val="1"/>
                <c:pt idx="0">
                  <c:v>2043</c:v>
                </c:pt>
              </c:strCache>
            </c:strRef>
          </c:tx>
          <c:cat>
            <c:strRef>
              <c:f>'35. Leg-based departures'!$A$6:$A$22</c:f>
              <c:strCache>
                <c:ptCount val="17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BoP (Tauranga)</c:v>
                </c:pt>
                <c:pt idx="4">
                  <c:v>BoP (Rotorua)</c:v>
                </c:pt>
                <c:pt idx="5">
                  <c:v>Gisborne</c:v>
                </c:pt>
                <c:pt idx="6">
                  <c:v>Hawke's Bay</c:v>
                </c:pt>
                <c:pt idx="7">
                  <c:v>Taranaki</c:v>
                </c:pt>
                <c:pt idx="8">
                  <c:v>Manawatu-Wanganui</c:v>
                </c:pt>
                <c:pt idx="9">
                  <c:v>Wellington</c:v>
                </c:pt>
                <c:pt idx="10">
                  <c:v>Tasman-Nelson</c:v>
                </c:pt>
                <c:pt idx="11">
                  <c:v>Marlborough</c:v>
                </c:pt>
                <c:pt idx="12">
                  <c:v>West Coast</c:v>
                </c:pt>
                <c:pt idx="13">
                  <c:v>Canterbury</c:v>
                </c:pt>
                <c:pt idx="14">
                  <c:v>Otago (Queenstown)</c:v>
                </c:pt>
                <c:pt idx="15">
                  <c:v>Otago (Dunedin)</c:v>
                </c:pt>
                <c:pt idx="16">
                  <c:v>Southland</c:v>
                </c:pt>
              </c:strCache>
            </c:strRef>
          </c:cat>
          <c:val>
            <c:numRef>
              <c:f>'35. Leg-based departures'!$H$6:$H$22</c:f>
              <c:numCache>
                <c:formatCode>_-* #,##0_-;\-* #,##0_-;_-* "-"??_-;_-@_-</c:formatCode>
                <c:ptCount val="17"/>
                <c:pt idx="0">
                  <c:v>161098.5088388609</c:v>
                </c:pt>
                <c:pt idx="1">
                  <c:v>7865134.6401432464</c:v>
                </c:pt>
                <c:pt idx="2">
                  <c:v>308803.62627449963</c:v>
                </c:pt>
                <c:pt idx="3">
                  <c:v>265652.1123066225</c:v>
                </c:pt>
                <c:pt idx="4">
                  <c:v>205906.76930125625</c:v>
                </c:pt>
                <c:pt idx="5">
                  <c:v>123937.84824769918</c:v>
                </c:pt>
                <c:pt idx="6">
                  <c:v>458415.62697704468</c:v>
                </c:pt>
                <c:pt idx="7">
                  <c:v>322908.1369428453</c:v>
                </c:pt>
                <c:pt idx="8">
                  <c:v>472344.7556749201</c:v>
                </c:pt>
                <c:pt idx="9">
                  <c:v>4612534.3531208886</c:v>
                </c:pt>
                <c:pt idx="10">
                  <c:v>692215.86421390949</c:v>
                </c:pt>
                <c:pt idx="11">
                  <c:v>219344.35696621155</c:v>
                </c:pt>
                <c:pt idx="12">
                  <c:v>31002.582923464281</c:v>
                </c:pt>
                <c:pt idx="13">
                  <c:v>4646041.5845003165</c:v>
                </c:pt>
                <c:pt idx="14">
                  <c:v>1191032.9098162046</c:v>
                </c:pt>
                <c:pt idx="15">
                  <c:v>769696.82344535342</c:v>
                </c:pt>
                <c:pt idx="16">
                  <c:v>233933.98451557665</c:v>
                </c:pt>
              </c:numCache>
            </c:numRef>
          </c:val>
        </c:ser>
        <c:axId val="89629440"/>
        <c:axId val="89630976"/>
      </c:barChart>
      <c:catAx>
        <c:axId val="89629440"/>
        <c:scaling>
          <c:orientation val="minMax"/>
        </c:scaling>
        <c:axPos val="b"/>
        <c:tickLblPos val="nextTo"/>
        <c:crossAx val="89630976"/>
        <c:crosses val="autoZero"/>
        <c:auto val="1"/>
        <c:lblAlgn val="ctr"/>
        <c:lblOffset val="100"/>
      </c:catAx>
      <c:valAx>
        <c:axId val="89630976"/>
        <c:scaling>
          <c:orientation val="minMax"/>
          <c:max val="8000000"/>
        </c:scaling>
        <c:axPos val="l"/>
        <c:majorGridlines/>
        <c:numFmt formatCode="_-* #,##0_-;\-* #,##0_-;_-* &quot;-&quot;??_-;_-@_-" sourceLinked="1"/>
        <c:tickLblPos val="nextTo"/>
        <c:crossAx val="8962944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stacked"/>
        <c:ser>
          <c:idx val="16"/>
          <c:order val="0"/>
          <c:tx>
            <c:strRef>
              <c:f>'36. Leg-based domestic depart'!$A$22</c:f>
              <c:strCache>
                <c:ptCount val="1"/>
                <c:pt idx="0">
                  <c:v>Southland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depart'!$B$22:$F$22</c:f>
              <c:numCache>
                <c:formatCode>#,##0.0</c:formatCode>
                <c:ptCount val="5"/>
                <c:pt idx="0">
                  <c:v>0.1413113725</c:v>
                </c:pt>
                <c:pt idx="1">
                  <c:v>0.23393398451557665</c:v>
                </c:pt>
                <c:pt idx="2">
                  <c:v>0.2541107380418966</c:v>
                </c:pt>
                <c:pt idx="3">
                  <c:v>0.39266198441159106</c:v>
                </c:pt>
                <c:pt idx="4">
                  <c:v>0.55947153026110175</c:v>
                </c:pt>
              </c:numCache>
            </c:numRef>
          </c:val>
        </c:ser>
        <c:ser>
          <c:idx val="15"/>
          <c:order val="1"/>
          <c:tx>
            <c:strRef>
              <c:f>'36. Leg-based domestic depart'!$A$21</c:f>
              <c:strCache>
                <c:ptCount val="1"/>
                <c:pt idx="0">
                  <c:v>Otago (Dunedin)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depart'!$B$21:$F$21</c:f>
              <c:numCache>
                <c:formatCode>#,##0.0</c:formatCode>
                <c:ptCount val="5"/>
                <c:pt idx="0">
                  <c:v>0.41722925</c:v>
                </c:pt>
                <c:pt idx="1">
                  <c:v>0.7696968234453534</c:v>
                </c:pt>
                <c:pt idx="2">
                  <c:v>0.88218529626054387</c:v>
                </c:pt>
                <c:pt idx="3">
                  <c:v>1.3616088587296475</c:v>
                </c:pt>
                <c:pt idx="4">
                  <c:v>1.6811839738751513</c:v>
                </c:pt>
              </c:numCache>
            </c:numRef>
          </c:val>
        </c:ser>
        <c:ser>
          <c:idx val="14"/>
          <c:order val="2"/>
          <c:tx>
            <c:strRef>
              <c:f>'36. Leg-based domestic depart'!$A$20</c:f>
              <c:strCache>
                <c:ptCount val="1"/>
                <c:pt idx="0">
                  <c:v>Otago (Queenstown)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depart'!$B$20:$F$20</c:f>
              <c:numCache>
                <c:formatCode>#,##0.0</c:formatCode>
                <c:ptCount val="5"/>
                <c:pt idx="0">
                  <c:v>0.53397349999999999</c:v>
                </c:pt>
                <c:pt idx="1">
                  <c:v>1.1910329098162045</c:v>
                </c:pt>
                <c:pt idx="2">
                  <c:v>1.3240771787165553</c:v>
                </c:pt>
                <c:pt idx="3">
                  <c:v>2.1067001652191299</c:v>
                </c:pt>
                <c:pt idx="4">
                  <c:v>2.5240274751223817</c:v>
                </c:pt>
              </c:numCache>
            </c:numRef>
          </c:val>
        </c:ser>
        <c:ser>
          <c:idx val="13"/>
          <c:order val="3"/>
          <c:tx>
            <c:strRef>
              <c:f>'36. Leg-based domestic depart'!$A$19</c:f>
              <c:strCache>
                <c:ptCount val="1"/>
                <c:pt idx="0">
                  <c:v>Canterbury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depart'!$B$19:$F$19</c:f>
              <c:numCache>
                <c:formatCode>#,##0.0</c:formatCode>
                <c:ptCount val="5"/>
                <c:pt idx="0">
                  <c:v>2.3198854999999998</c:v>
                </c:pt>
                <c:pt idx="1">
                  <c:v>4.6460415845003169</c:v>
                </c:pt>
                <c:pt idx="2">
                  <c:v>5.041902504864388</c:v>
                </c:pt>
                <c:pt idx="3">
                  <c:v>8.2168352885672782</c:v>
                </c:pt>
                <c:pt idx="4">
                  <c:v>9.8974014637959531</c:v>
                </c:pt>
              </c:numCache>
            </c:numRef>
          </c:val>
        </c:ser>
        <c:ser>
          <c:idx val="12"/>
          <c:order val="4"/>
          <c:tx>
            <c:strRef>
              <c:f>'36. Leg-based domestic depart'!$A$18</c:f>
              <c:strCache>
                <c:ptCount val="1"/>
                <c:pt idx="0">
                  <c:v>West Coast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depart'!$B$18:$F$18</c:f>
              <c:numCache>
                <c:formatCode>#,##0.0</c:formatCode>
                <c:ptCount val="5"/>
                <c:pt idx="0">
                  <c:v>2.0581397590528468E-2</c:v>
                </c:pt>
                <c:pt idx="1">
                  <c:v>3.1002582923464281E-2</c:v>
                </c:pt>
                <c:pt idx="2">
                  <c:v>3.3779877564751704E-2</c:v>
                </c:pt>
                <c:pt idx="3">
                  <c:v>5.3842356974176379E-2</c:v>
                </c:pt>
                <c:pt idx="4">
                  <c:v>7.8668648316735326E-2</c:v>
                </c:pt>
              </c:numCache>
            </c:numRef>
          </c:val>
        </c:ser>
        <c:ser>
          <c:idx val="11"/>
          <c:order val="5"/>
          <c:tx>
            <c:strRef>
              <c:f>'36. Leg-based domestic depart'!$A$17</c:f>
              <c:strCache>
                <c:ptCount val="1"/>
                <c:pt idx="0">
                  <c:v>Marlborough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depart'!$B$17:$F$17</c:f>
              <c:numCache>
                <c:formatCode>#,##0.0</c:formatCode>
                <c:ptCount val="5"/>
                <c:pt idx="0">
                  <c:v>0.125</c:v>
                </c:pt>
                <c:pt idx="1">
                  <c:v>0.21934435696621155</c:v>
                </c:pt>
                <c:pt idx="2">
                  <c:v>0.22878896481496319</c:v>
                </c:pt>
                <c:pt idx="3">
                  <c:v>0.38401586377599256</c:v>
                </c:pt>
                <c:pt idx="4">
                  <c:v>0.46169113688238822</c:v>
                </c:pt>
              </c:numCache>
            </c:numRef>
          </c:val>
        </c:ser>
        <c:ser>
          <c:idx val="10"/>
          <c:order val="6"/>
          <c:tx>
            <c:strRef>
              <c:f>'36. Leg-based domestic depart'!$A$16</c:f>
              <c:strCache>
                <c:ptCount val="1"/>
                <c:pt idx="0">
                  <c:v>Tasman-Nelson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depart'!$B$16:$F$16</c:f>
              <c:numCache>
                <c:formatCode>#,##0.0</c:formatCode>
                <c:ptCount val="5"/>
                <c:pt idx="0">
                  <c:v>0.382025</c:v>
                </c:pt>
                <c:pt idx="1">
                  <c:v>0.69221586421390946</c:v>
                </c:pt>
                <c:pt idx="2">
                  <c:v>0.73473774263040281</c:v>
                </c:pt>
                <c:pt idx="3">
                  <c:v>1.1868137676121562</c:v>
                </c:pt>
                <c:pt idx="4">
                  <c:v>1.5807116892479418</c:v>
                </c:pt>
              </c:numCache>
            </c:numRef>
          </c:val>
        </c:ser>
        <c:ser>
          <c:idx val="9"/>
          <c:order val="7"/>
          <c:tx>
            <c:strRef>
              <c:f>'36. Leg-based domestic depart'!$A$15</c:f>
              <c:strCache>
                <c:ptCount val="1"/>
                <c:pt idx="0">
                  <c:v>Wellington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depart'!$B$15:$F$15</c:f>
              <c:numCache>
                <c:formatCode>#,##0.0</c:formatCode>
                <c:ptCount val="5"/>
                <c:pt idx="0">
                  <c:v>2.4431660000000002</c:v>
                </c:pt>
                <c:pt idx="1">
                  <c:v>4.6125343531208882</c:v>
                </c:pt>
                <c:pt idx="2">
                  <c:v>5.1150318934336907</c:v>
                </c:pt>
                <c:pt idx="3">
                  <c:v>8.2998897416677693</c:v>
                </c:pt>
                <c:pt idx="4">
                  <c:v>10.206217012546194</c:v>
                </c:pt>
              </c:numCache>
            </c:numRef>
          </c:val>
        </c:ser>
        <c:ser>
          <c:idx val="8"/>
          <c:order val="8"/>
          <c:tx>
            <c:strRef>
              <c:f>'36. Leg-based domestic depart'!$A$14</c:f>
              <c:strCache>
                <c:ptCount val="1"/>
                <c:pt idx="0">
                  <c:v>Manawatu-Wanganui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depart'!$B$14:$F$14</c:f>
              <c:numCache>
                <c:formatCode>#,##0.0</c:formatCode>
                <c:ptCount val="5"/>
                <c:pt idx="0">
                  <c:v>0.2602005</c:v>
                </c:pt>
                <c:pt idx="1">
                  <c:v>0.47234475567492012</c:v>
                </c:pt>
                <c:pt idx="2">
                  <c:v>0.50557669891014079</c:v>
                </c:pt>
                <c:pt idx="3">
                  <c:v>0.82508776213896307</c:v>
                </c:pt>
                <c:pt idx="4">
                  <c:v>1.037938742636934</c:v>
                </c:pt>
              </c:numCache>
            </c:numRef>
          </c:val>
        </c:ser>
        <c:ser>
          <c:idx val="7"/>
          <c:order val="9"/>
          <c:tx>
            <c:strRef>
              <c:f>'36. Leg-based domestic depart'!$A$13</c:f>
              <c:strCache>
                <c:ptCount val="1"/>
                <c:pt idx="0">
                  <c:v>Taranaki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depart'!$B$13:$F$13</c:f>
              <c:numCache>
                <c:formatCode>#,##0.0</c:formatCode>
                <c:ptCount val="5"/>
                <c:pt idx="0">
                  <c:v>0.17109250000000001</c:v>
                </c:pt>
                <c:pt idx="1">
                  <c:v>0.32290813694284531</c:v>
                </c:pt>
                <c:pt idx="2">
                  <c:v>0.36123373370021289</c:v>
                </c:pt>
                <c:pt idx="3">
                  <c:v>0.54818801239087267</c:v>
                </c:pt>
                <c:pt idx="4">
                  <c:v>0.68771518552534339</c:v>
                </c:pt>
              </c:numCache>
            </c:numRef>
          </c:val>
        </c:ser>
        <c:ser>
          <c:idx val="6"/>
          <c:order val="10"/>
          <c:tx>
            <c:strRef>
              <c:f>'36. Leg-based domestic depart'!$A$12</c:f>
              <c:strCache>
                <c:ptCount val="1"/>
                <c:pt idx="0">
                  <c:v>Hawke's Bay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depart'!$B$12:$F$12</c:f>
              <c:numCache>
                <c:formatCode>#,##0.0</c:formatCode>
                <c:ptCount val="5"/>
                <c:pt idx="0">
                  <c:v>0.26073000000000002</c:v>
                </c:pt>
                <c:pt idx="1">
                  <c:v>0.45841562697704469</c:v>
                </c:pt>
                <c:pt idx="2">
                  <c:v>0.51215108390501218</c:v>
                </c:pt>
                <c:pt idx="3">
                  <c:v>0.79250358200162119</c:v>
                </c:pt>
                <c:pt idx="4">
                  <c:v>1.0040607791819718</c:v>
                </c:pt>
              </c:numCache>
            </c:numRef>
          </c:val>
        </c:ser>
        <c:ser>
          <c:idx val="5"/>
          <c:order val="11"/>
          <c:tx>
            <c:strRef>
              <c:f>'36. Leg-based domestic depart'!$A$11</c:f>
              <c:strCache>
                <c:ptCount val="1"/>
                <c:pt idx="0">
                  <c:v>Gisborne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depart'!$B$11:$F$11</c:f>
              <c:numCache>
                <c:formatCode>#,##0.0</c:formatCode>
                <c:ptCount val="5"/>
                <c:pt idx="0">
                  <c:v>7.0542499999999994E-2</c:v>
                </c:pt>
                <c:pt idx="1">
                  <c:v>0.12393784824769918</c:v>
                </c:pt>
                <c:pt idx="2">
                  <c:v>0.12809401695403447</c:v>
                </c:pt>
                <c:pt idx="3">
                  <c:v>0.21567213704956636</c:v>
                </c:pt>
                <c:pt idx="4">
                  <c:v>0.27512041113587077</c:v>
                </c:pt>
              </c:numCache>
            </c:numRef>
          </c:val>
        </c:ser>
        <c:ser>
          <c:idx val="4"/>
          <c:order val="12"/>
          <c:tx>
            <c:strRef>
              <c:f>'36. Leg-based domestic depart'!$A$10</c:f>
              <c:strCache>
                <c:ptCount val="1"/>
                <c:pt idx="0">
                  <c:v>BoP (Rotorua)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depart'!$B$10:$F$10</c:f>
              <c:numCache>
                <c:formatCode>#,##0.0</c:formatCode>
                <c:ptCount val="5"/>
                <c:pt idx="0">
                  <c:v>0.1078855</c:v>
                </c:pt>
                <c:pt idx="1">
                  <c:v>0.20590676930125626</c:v>
                </c:pt>
                <c:pt idx="2">
                  <c:v>0.21866194792891222</c:v>
                </c:pt>
                <c:pt idx="3">
                  <c:v>0.4538137579804532</c:v>
                </c:pt>
                <c:pt idx="4">
                  <c:v>0.46232479461817172</c:v>
                </c:pt>
              </c:numCache>
            </c:numRef>
          </c:val>
        </c:ser>
        <c:ser>
          <c:idx val="3"/>
          <c:order val="13"/>
          <c:tx>
            <c:strRef>
              <c:f>'36. Leg-based domestic depart'!$A$9</c:f>
              <c:strCache>
                <c:ptCount val="1"/>
                <c:pt idx="0">
                  <c:v>BoP (Tauranga)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depart'!$B$9:$F$9</c:f>
              <c:numCache>
                <c:formatCode>#,##0.0</c:formatCode>
                <c:ptCount val="5"/>
                <c:pt idx="0">
                  <c:v>0.15152299999999999</c:v>
                </c:pt>
                <c:pt idx="1">
                  <c:v>0.2656521123066225</c:v>
                </c:pt>
                <c:pt idx="2">
                  <c:v>0.28062500651632727</c:v>
                </c:pt>
                <c:pt idx="3">
                  <c:v>0.57515018268578255</c:v>
                </c:pt>
                <c:pt idx="4">
                  <c:v>0.57974145275394584</c:v>
                </c:pt>
              </c:numCache>
            </c:numRef>
          </c:val>
        </c:ser>
        <c:ser>
          <c:idx val="2"/>
          <c:order val="14"/>
          <c:tx>
            <c:strRef>
              <c:f>'36. Leg-based domestic depart'!$A$8</c:f>
              <c:strCache>
                <c:ptCount val="1"/>
                <c:pt idx="0">
                  <c:v>Waikato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depart'!$B$8:$F$8</c:f>
              <c:numCache>
                <c:formatCode>#,##0.0</c:formatCode>
                <c:ptCount val="5"/>
                <c:pt idx="0">
                  <c:v>0.17106299999999999</c:v>
                </c:pt>
                <c:pt idx="1">
                  <c:v>0.30880362627449964</c:v>
                </c:pt>
                <c:pt idx="2">
                  <c:v>0.3388450518553302</c:v>
                </c:pt>
                <c:pt idx="3">
                  <c:v>0.65105048191424797</c:v>
                </c:pt>
                <c:pt idx="4">
                  <c:v>0.70595156472304321</c:v>
                </c:pt>
              </c:numCache>
            </c:numRef>
          </c:val>
        </c:ser>
        <c:ser>
          <c:idx val="1"/>
          <c:order val="15"/>
          <c:tx>
            <c:strRef>
              <c:f>'36. Leg-based domestic depart'!$A$7</c:f>
              <c:strCache>
                <c:ptCount val="1"/>
                <c:pt idx="0">
                  <c:v>Auckland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depart'!$B$7:$F$7</c:f>
              <c:numCache>
                <c:formatCode>#,##0.0</c:formatCode>
                <c:ptCount val="5"/>
                <c:pt idx="0">
                  <c:v>3.7120864999999998</c:v>
                </c:pt>
                <c:pt idx="1">
                  <c:v>7.8651346401432463</c:v>
                </c:pt>
                <c:pt idx="2">
                  <c:v>8.0795114318551668</c:v>
                </c:pt>
                <c:pt idx="3">
                  <c:v>14.444005811159178</c:v>
                </c:pt>
                <c:pt idx="4">
                  <c:v>15.836188899058266</c:v>
                </c:pt>
              </c:numCache>
            </c:numRef>
          </c:val>
        </c:ser>
        <c:ser>
          <c:idx val="0"/>
          <c:order val="16"/>
          <c:tx>
            <c:strRef>
              <c:f>'36. Leg-based domestic depart'!$A$6</c:f>
              <c:strCache>
                <c:ptCount val="1"/>
                <c:pt idx="0">
                  <c:v>Northland</c:v>
                </c:pt>
              </c:strCache>
            </c:strRef>
          </c:tx>
          <c:cat>
            <c:strRef>
              <c:f>'36. Leg-based domestic depart'!$B$5:$F$5</c:f>
              <c:strCache>
                <c:ptCount val="5"/>
                <c:pt idx="0">
                  <c:v>Current (2015)</c:v>
                </c:pt>
                <c:pt idx="1">
                  <c:v>Base Case / Staying Close to the Action</c:v>
                </c:pt>
                <c:pt idx="2">
                  <c:v>Metro-Connected</c:v>
                </c:pt>
                <c:pt idx="3">
                  <c:v>Golden Triangle</c:v>
                </c:pt>
                <c:pt idx="4">
                  <c:v>@Home in Town and Country</c:v>
                </c:pt>
              </c:strCache>
            </c:strRef>
          </c:cat>
          <c:val>
            <c:numRef>
              <c:f>'36. Leg-based domestic depart'!$B$6:$F$6</c:f>
              <c:numCache>
                <c:formatCode>#,##0.0</c:formatCode>
                <c:ptCount val="5"/>
                <c:pt idx="0">
                  <c:v>8.3159290835422991E-2</c:v>
                </c:pt>
                <c:pt idx="1">
                  <c:v>0.1610985088388609</c:v>
                </c:pt>
                <c:pt idx="2">
                  <c:v>0.17073196630856913</c:v>
                </c:pt>
                <c:pt idx="3">
                  <c:v>0.29258578283944353</c:v>
                </c:pt>
                <c:pt idx="4">
                  <c:v>0.35140772907813295</c:v>
                </c:pt>
              </c:numCache>
            </c:numRef>
          </c:val>
        </c:ser>
        <c:overlap val="100"/>
        <c:axId val="90110592"/>
        <c:axId val="89985408"/>
      </c:barChart>
      <c:catAx>
        <c:axId val="90110592"/>
        <c:scaling>
          <c:orientation val="minMax"/>
        </c:scaling>
        <c:axPos val="b"/>
        <c:tickLblPos val="nextTo"/>
        <c:crossAx val="89985408"/>
        <c:crosses val="autoZero"/>
        <c:auto val="1"/>
        <c:lblAlgn val="ctr"/>
        <c:lblOffset val="100"/>
      </c:catAx>
      <c:valAx>
        <c:axId val="89985408"/>
        <c:scaling>
          <c:orientation val="minMax"/>
          <c:max val="50"/>
        </c:scaling>
        <c:axPos val="l"/>
        <c:majorGridlines/>
        <c:numFmt formatCode="#,##0" sourceLinked="0"/>
        <c:tickLblPos val="nextTo"/>
        <c:crossAx val="90110592"/>
        <c:crosses val="autoZero"/>
        <c:crossBetween val="between"/>
        <c:majorUnit val="10"/>
      </c:valAx>
    </c:plotArea>
    <c:legend>
      <c:legendPos val="r"/>
      <c:layout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0"/>
          <c:order val="0"/>
          <c:tx>
            <c:strRef>
              <c:f>'37. Leg-based intl departures'!$A$6</c:f>
              <c:strCache>
                <c:ptCount val="1"/>
                <c:pt idx="0">
                  <c:v>Auckland</c:v>
                </c:pt>
              </c:strCache>
            </c:strRef>
          </c:tx>
          <c:marker>
            <c:symbol val="none"/>
          </c:marker>
          <c:cat>
            <c:numRef>
              <c:f>'37. Leg-based intl departures'!$B$5:$H$5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'37. Leg-based intl departures'!$B$6:$H$6</c:f>
              <c:numCache>
                <c:formatCode>0.0</c:formatCode>
                <c:ptCount val="7"/>
                <c:pt idx="0">
                  <c:v>4.1774069999999996</c:v>
                </c:pt>
                <c:pt idx="1">
                  <c:v>5.0901131653887939</c:v>
                </c:pt>
                <c:pt idx="2">
                  <c:v>6.2079267382490722</c:v>
                </c:pt>
                <c:pt idx="3">
                  <c:v>7.2757297040136333</c:v>
                </c:pt>
                <c:pt idx="4">
                  <c:v>8.4256821732775204</c:v>
                </c:pt>
                <c:pt idx="5">
                  <c:v>9.7357238360395471</c:v>
                </c:pt>
                <c:pt idx="6">
                  <c:v>11.241554061433131</c:v>
                </c:pt>
              </c:numCache>
            </c:numRef>
          </c:val>
        </c:ser>
        <c:ser>
          <c:idx val="1"/>
          <c:order val="1"/>
          <c:tx>
            <c:strRef>
              <c:f>'37. Leg-based intl departures'!$A$7</c:f>
              <c:strCache>
                <c:ptCount val="1"/>
                <c:pt idx="0">
                  <c:v>Wellington</c:v>
                </c:pt>
              </c:strCache>
            </c:strRef>
          </c:tx>
          <c:marker>
            <c:symbol val="none"/>
          </c:marker>
          <c:cat>
            <c:numRef>
              <c:f>'37. Leg-based intl departures'!$B$5:$H$5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'37. Leg-based intl departures'!$B$7:$H$7</c:f>
              <c:numCache>
                <c:formatCode>0.0</c:formatCode>
                <c:ptCount val="7"/>
                <c:pt idx="0">
                  <c:v>0.43713400000000002</c:v>
                </c:pt>
                <c:pt idx="1">
                  <c:v>0.52641834257219022</c:v>
                </c:pt>
                <c:pt idx="2">
                  <c:v>0.62751819165798628</c:v>
                </c:pt>
                <c:pt idx="3">
                  <c:v>0.72303077648938641</c:v>
                </c:pt>
                <c:pt idx="4">
                  <c:v>0.82463237236286069</c:v>
                </c:pt>
                <c:pt idx="5">
                  <c:v>0.93982243479586081</c:v>
                </c:pt>
                <c:pt idx="6">
                  <c:v>1.071210170190535</c:v>
                </c:pt>
              </c:numCache>
            </c:numRef>
          </c:val>
        </c:ser>
        <c:ser>
          <c:idx val="2"/>
          <c:order val="2"/>
          <c:tx>
            <c:strRef>
              <c:f>'37. Leg-based intl departures'!$A$8</c:f>
              <c:strCache>
                <c:ptCount val="1"/>
                <c:pt idx="0">
                  <c:v>Christchurch</c:v>
                </c:pt>
              </c:strCache>
            </c:strRef>
          </c:tx>
          <c:marker>
            <c:symbol val="none"/>
          </c:marker>
          <c:cat>
            <c:numRef>
              <c:f>'37. Leg-based intl departures'!$B$5:$H$5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'37. Leg-based intl departures'!$B$8:$H$8</c:f>
              <c:numCache>
                <c:formatCode>0.0</c:formatCode>
                <c:ptCount val="7"/>
                <c:pt idx="0">
                  <c:v>0.73719500000000004</c:v>
                </c:pt>
                <c:pt idx="1">
                  <c:v>0.88617059241625584</c:v>
                </c:pt>
                <c:pt idx="2">
                  <c:v>1.0648163555570664</c:v>
                </c:pt>
                <c:pt idx="3">
                  <c:v>1.2304615505436507</c:v>
                </c:pt>
                <c:pt idx="4">
                  <c:v>1.4065458253022898</c:v>
                </c:pt>
                <c:pt idx="5">
                  <c:v>1.6138210169343139</c:v>
                </c:pt>
                <c:pt idx="6">
                  <c:v>1.8513746933283335</c:v>
                </c:pt>
              </c:numCache>
            </c:numRef>
          </c:val>
        </c:ser>
        <c:ser>
          <c:idx val="3"/>
          <c:order val="3"/>
          <c:tx>
            <c:strRef>
              <c:f>'37. Leg-based intl departures'!$A$9</c:f>
              <c:strCache>
                <c:ptCount val="1"/>
                <c:pt idx="0">
                  <c:v>Queenstown</c:v>
                </c:pt>
              </c:strCache>
            </c:strRef>
          </c:tx>
          <c:marker>
            <c:symbol val="none"/>
          </c:marker>
          <c:cat>
            <c:numRef>
              <c:f>'37. Leg-based intl departures'!$B$5:$H$5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'37. Leg-based intl departures'!$B$9:$H$9</c:f>
              <c:numCache>
                <c:formatCode>0.0</c:formatCode>
                <c:ptCount val="7"/>
                <c:pt idx="0">
                  <c:v>0.22144</c:v>
                </c:pt>
                <c:pt idx="1">
                  <c:v>0.28250182746025121</c:v>
                </c:pt>
                <c:pt idx="2">
                  <c:v>0.35378343148521096</c:v>
                </c:pt>
                <c:pt idx="3">
                  <c:v>0.42016505984695768</c:v>
                </c:pt>
                <c:pt idx="4">
                  <c:v>0.49376753063837953</c:v>
                </c:pt>
                <c:pt idx="5">
                  <c:v>0.57453548800897658</c:v>
                </c:pt>
                <c:pt idx="6">
                  <c:v>0.66852878637348467</c:v>
                </c:pt>
              </c:numCache>
            </c:numRef>
          </c:val>
        </c:ser>
        <c:ser>
          <c:idx val="4"/>
          <c:order val="4"/>
          <c:tx>
            <c:strRef>
              <c:f>'37. Leg-based intl departures'!$A$10</c:f>
              <c:strCache>
                <c:ptCount val="1"/>
                <c:pt idx="0">
                  <c:v>Dunedin</c:v>
                </c:pt>
              </c:strCache>
            </c:strRef>
          </c:tx>
          <c:marker>
            <c:symbol val="none"/>
          </c:marker>
          <c:cat>
            <c:numRef>
              <c:f>'37. Leg-based intl departures'!$B$5:$H$5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'37. Leg-based intl departures'!$B$10:$H$10</c:f>
              <c:numCache>
                <c:formatCode>0.0</c:formatCode>
                <c:ptCount val="7"/>
                <c:pt idx="0">
                  <c:v>2.5496000000000001E-2</c:v>
                </c:pt>
                <c:pt idx="1">
                  <c:v>3.0327491213986264E-2</c:v>
                </c:pt>
                <c:pt idx="2">
                  <c:v>3.5739393146387403E-2</c:v>
                </c:pt>
                <c:pt idx="3">
                  <c:v>4.0703228264360604E-2</c:v>
                </c:pt>
                <c:pt idx="4">
                  <c:v>4.5912704242288188E-2</c:v>
                </c:pt>
                <c:pt idx="5">
                  <c:v>5.1793110758361356E-2</c:v>
                </c:pt>
                <c:pt idx="6">
                  <c:v>5.8431652342205244E-2</c:v>
                </c:pt>
              </c:numCache>
            </c:numRef>
          </c:val>
        </c:ser>
        <c:marker val="1"/>
        <c:axId val="90045824"/>
        <c:axId val="90322048"/>
      </c:lineChart>
      <c:catAx>
        <c:axId val="90045824"/>
        <c:scaling>
          <c:orientation val="minMax"/>
        </c:scaling>
        <c:axPos val="b"/>
        <c:numFmt formatCode="General" sourceLinked="1"/>
        <c:tickLblPos val="nextTo"/>
        <c:crossAx val="90322048"/>
        <c:crosses val="autoZero"/>
        <c:auto val="1"/>
        <c:lblAlgn val="ctr"/>
        <c:lblOffset val="100"/>
      </c:catAx>
      <c:valAx>
        <c:axId val="90322048"/>
        <c:scaling>
          <c:orientation val="minMax"/>
        </c:scaling>
        <c:axPos val="l"/>
        <c:majorGridlines/>
        <c:numFmt formatCode="0" sourceLinked="0"/>
        <c:tickLblPos val="nextTo"/>
        <c:crossAx val="9004582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clustered"/>
        <c:ser>
          <c:idx val="0"/>
          <c:order val="0"/>
          <c:tx>
            <c:strRef>
              <c:f>'38. Leg-based depart scenarios'!$B$5</c:f>
              <c:strCache>
                <c:ptCount val="1"/>
                <c:pt idx="0">
                  <c:v>Current (2015)</c:v>
                </c:pt>
              </c:strCache>
            </c:strRef>
          </c:tx>
          <c:cat>
            <c:strRef>
              <c:f>'38. Leg-based depart scenarios'!$A$6:$A$10</c:f>
              <c:strCache>
                <c:ptCount val="5"/>
                <c:pt idx="0">
                  <c:v>Auckland</c:v>
                </c:pt>
                <c:pt idx="1">
                  <c:v>Wellington</c:v>
                </c:pt>
                <c:pt idx="2">
                  <c:v>Christchurch</c:v>
                </c:pt>
                <c:pt idx="3">
                  <c:v>Queenstown</c:v>
                </c:pt>
                <c:pt idx="4">
                  <c:v>Dunedin</c:v>
                </c:pt>
              </c:strCache>
            </c:strRef>
          </c:cat>
          <c:val>
            <c:numRef>
              <c:f>'38. Leg-based depart scenarios'!$B$6:$B$10</c:f>
              <c:numCache>
                <c:formatCode>0.0</c:formatCode>
                <c:ptCount val="5"/>
                <c:pt idx="0">
                  <c:v>4.1769999999999996</c:v>
                </c:pt>
                <c:pt idx="1">
                  <c:v>0.43713400000000002</c:v>
                </c:pt>
                <c:pt idx="2">
                  <c:v>0.73719500000000004</c:v>
                </c:pt>
                <c:pt idx="3">
                  <c:v>0.22144</c:v>
                </c:pt>
                <c:pt idx="4">
                  <c:v>2.5496000000000001E-2</c:v>
                </c:pt>
              </c:numCache>
            </c:numRef>
          </c:val>
        </c:ser>
        <c:ser>
          <c:idx val="1"/>
          <c:order val="1"/>
          <c:tx>
            <c:strRef>
              <c:f>'38. Leg-based depart scenarios'!$C$5</c:f>
              <c:strCache>
                <c:ptCount val="1"/>
                <c:pt idx="0">
                  <c:v>Base Case / Staying Close to the Action</c:v>
                </c:pt>
              </c:strCache>
            </c:strRef>
          </c:tx>
          <c:cat>
            <c:strRef>
              <c:f>'38. Leg-based depart scenarios'!$A$6:$A$10</c:f>
              <c:strCache>
                <c:ptCount val="5"/>
                <c:pt idx="0">
                  <c:v>Auckland</c:v>
                </c:pt>
                <c:pt idx="1">
                  <c:v>Wellington</c:v>
                </c:pt>
                <c:pt idx="2">
                  <c:v>Christchurch</c:v>
                </c:pt>
                <c:pt idx="3">
                  <c:v>Queenstown</c:v>
                </c:pt>
                <c:pt idx="4">
                  <c:v>Dunedin</c:v>
                </c:pt>
              </c:strCache>
            </c:strRef>
          </c:cat>
          <c:val>
            <c:numRef>
              <c:f>'38. Leg-based depart scenarios'!$C$6:$C$10</c:f>
              <c:numCache>
                <c:formatCode>0.0</c:formatCode>
                <c:ptCount val="5"/>
                <c:pt idx="0">
                  <c:v>11.241</c:v>
                </c:pt>
                <c:pt idx="1">
                  <c:v>1.071210170190535</c:v>
                </c:pt>
                <c:pt idx="2">
                  <c:v>1.8513746933283335</c:v>
                </c:pt>
                <c:pt idx="3">
                  <c:v>0.66852878637348467</c:v>
                </c:pt>
                <c:pt idx="4">
                  <c:v>5.8431652342205244E-2</c:v>
                </c:pt>
              </c:numCache>
            </c:numRef>
          </c:val>
        </c:ser>
        <c:ser>
          <c:idx val="2"/>
          <c:order val="2"/>
          <c:tx>
            <c:strRef>
              <c:f>'38. Leg-based depart scenarios'!$D$5</c:f>
              <c:strCache>
                <c:ptCount val="1"/>
                <c:pt idx="0">
                  <c:v>Metro-Connected</c:v>
                </c:pt>
              </c:strCache>
            </c:strRef>
          </c:tx>
          <c:cat>
            <c:strRef>
              <c:f>'38. Leg-based depart scenarios'!$A$6:$A$10</c:f>
              <c:strCache>
                <c:ptCount val="5"/>
                <c:pt idx="0">
                  <c:v>Auckland</c:v>
                </c:pt>
                <c:pt idx="1">
                  <c:v>Wellington</c:v>
                </c:pt>
                <c:pt idx="2">
                  <c:v>Christchurch</c:v>
                </c:pt>
                <c:pt idx="3">
                  <c:v>Queenstown</c:v>
                </c:pt>
                <c:pt idx="4">
                  <c:v>Dunedin</c:v>
                </c:pt>
              </c:strCache>
            </c:strRef>
          </c:cat>
          <c:val>
            <c:numRef>
              <c:f>'38. Leg-based depart scenarios'!$D$6:$D$10</c:f>
              <c:numCache>
                <c:formatCode>0.0</c:formatCode>
                <c:ptCount val="5"/>
                <c:pt idx="0">
                  <c:v>11.07</c:v>
                </c:pt>
                <c:pt idx="1">
                  <c:v>1.1415717092222271</c:v>
                </c:pt>
                <c:pt idx="2">
                  <c:v>1.936672192465368</c:v>
                </c:pt>
                <c:pt idx="3">
                  <c:v>0.67559609209648608</c:v>
                </c:pt>
                <c:pt idx="4">
                  <c:v>6.6850453137495519E-2</c:v>
                </c:pt>
              </c:numCache>
            </c:numRef>
          </c:val>
        </c:ser>
        <c:ser>
          <c:idx val="3"/>
          <c:order val="3"/>
          <c:tx>
            <c:strRef>
              <c:f>'38. Leg-based depart scenarios'!$E$5</c:f>
              <c:strCache>
                <c:ptCount val="1"/>
                <c:pt idx="0">
                  <c:v>Golden Triangle</c:v>
                </c:pt>
              </c:strCache>
            </c:strRef>
          </c:tx>
          <c:cat>
            <c:strRef>
              <c:f>'38. Leg-based depart scenarios'!$A$6:$A$10</c:f>
              <c:strCache>
                <c:ptCount val="5"/>
                <c:pt idx="0">
                  <c:v>Auckland</c:v>
                </c:pt>
                <c:pt idx="1">
                  <c:v>Wellington</c:v>
                </c:pt>
                <c:pt idx="2">
                  <c:v>Christchurch</c:v>
                </c:pt>
                <c:pt idx="3">
                  <c:v>Queenstown</c:v>
                </c:pt>
                <c:pt idx="4">
                  <c:v>Dunedin</c:v>
                </c:pt>
              </c:strCache>
            </c:strRef>
          </c:cat>
          <c:val>
            <c:numRef>
              <c:f>'38. Leg-based depart scenarios'!$E$6:$E$10</c:f>
              <c:numCache>
                <c:formatCode>0.0</c:formatCode>
                <c:ptCount val="5"/>
                <c:pt idx="0">
                  <c:v>14.099</c:v>
                </c:pt>
                <c:pt idx="1">
                  <c:v>1.2554934291807227</c:v>
                </c:pt>
                <c:pt idx="2">
                  <c:v>2.1685177744525941</c:v>
                </c:pt>
                <c:pt idx="3">
                  <c:v>0.79088115007697535</c:v>
                </c:pt>
                <c:pt idx="4">
                  <c:v>6.8200174724975915E-2</c:v>
                </c:pt>
              </c:numCache>
            </c:numRef>
          </c:val>
        </c:ser>
        <c:ser>
          <c:idx val="4"/>
          <c:order val="4"/>
          <c:tx>
            <c:strRef>
              <c:f>'38. Leg-based depart scenarios'!$F$5</c:f>
              <c:strCache>
                <c:ptCount val="1"/>
                <c:pt idx="0">
                  <c:v>@Home in Town and Country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</c:spPr>
          <c:cat>
            <c:strRef>
              <c:f>'38. Leg-based depart scenarios'!$A$6:$A$10</c:f>
              <c:strCache>
                <c:ptCount val="5"/>
                <c:pt idx="0">
                  <c:v>Auckland</c:v>
                </c:pt>
                <c:pt idx="1">
                  <c:v>Wellington</c:v>
                </c:pt>
                <c:pt idx="2">
                  <c:v>Christchurch</c:v>
                </c:pt>
                <c:pt idx="3">
                  <c:v>Queenstown</c:v>
                </c:pt>
                <c:pt idx="4">
                  <c:v>Dunedin</c:v>
                </c:pt>
              </c:strCache>
            </c:strRef>
          </c:cat>
          <c:val>
            <c:numRef>
              <c:f>'38. Leg-based depart scenarios'!$F$6:$F$10</c:f>
              <c:numCache>
                <c:formatCode>0.0</c:formatCode>
                <c:ptCount val="5"/>
                <c:pt idx="0">
                  <c:v>13.746</c:v>
                </c:pt>
                <c:pt idx="1">
                  <c:v>1.3890715096056185</c:v>
                </c:pt>
                <c:pt idx="2">
                  <c:v>2.3483676946453635</c:v>
                </c:pt>
                <c:pt idx="3">
                  <c:v>0.82204842190408345</c:v>
                </c:pt>
                <c:pt idx="4">
                  <c:v>7.7191999942277753E-2</c:v>
                </c:pt>
              </c:numCache>
            </c:numRef>
          </c:val>
        </c:ser>
        <c:axId val="90378240"/>
        <c:axId val="90379776"/>
      </c:barChart>
      <c:catAx>
        <c:axId val="90378240"/>
        <c:scaling>
          <c:orientation val="minMax"/>
        </c:scaling>
        <c:axPos val="b"/>
        <c:tickLblPos val="nextTo"/>
        <c:crossAx val="90379776"/>
        <c:crosses val="autoZero"/>
        <c:auto val="1"/>
        <c:lblAlgn val="ctr"/>
        <c:lblOffset val="100"/>
      </c:catAx>
      <c:valAx>
        <c:axId val="90379776"/>
        <c:scaling>
          <c:orientation val="minMax"/>
        </c:scaling>
        <c:axPos val="l"/>
        <c:majorGridlines/>
        <c:numFmt formatCode="0" sourceLinked="0"/>
        <c:tickLblPos val="nextTo"/>
        <c:crossAx val="9037824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stacked"/>
        <c:ser>
          <c:idx val="0"/>
          <c:order val="0"/>
          <c:tx>
            <c:strRef>
              <c:f>'5. Trips by age group'!$B$5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'5. Trips by age group'!$A$6:$A$14</c:f>
              <c:strCache>
                <c:ptCount val="9"/>
                <c:pt idx="0">
                  <c:v>Up to 16</c:v>
                </c:pt>
                <c:pt idx="1">
                  <c:v>17-25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56-65</c:v>
                </c:pt>
                <c:pt idx="6">
                  <c:v>66-75</c:v>
                </c:pt>
                <c:pt idx="7">
                  <c:v>76-85</c:v>
                </c:pt>
                <c:pt idx="8">
                  <c:v>86+</c:v>
                </c:pt>
              </c:strCache>
            </c:strRef>
          </c:cat>
          <c:val>
            <c:numRef>
              <c:f>'5. Trips by age group'!$B$6:$B$14</c:f>
              <c:numCache>
                <c:formatCode>0.00</c:formatCode>
                <c:ptCount val="9"/>
                <c:pt idx="0">
                  <c:v>2.190446259641568E-2</c:v>
                </c:pt>
                <c:pt idx="1">
                  <c:v>1.6054643573980796</c:v>
                </c:pt>
                <c:pt idx="2">
                  <c:v>2.546332605835159</c:v>
                </c:pt>
                <c:pt idx="3">
                  <c:v>3.1057336125501482</c:v>
                </c:pt>
                <c:pt idx="4">
                  <c:v>3.0686247769722601</c:v>
                </c:pt>
                <c:pt idx="5">
                  <c:v>2.6589351442008602</c:v>
                </c:pt>
                <c:pt idx="6">
                  <c:v>2.1423402022964031</c:v>
                </c:pt>
                <c:pt idx="7">
                  <c:v>1.5089667618184519</c:v>
                </c:pt>
                <c:pt idx="8">
                  <c:v>0.82471616500869716</c:v>
                </c:pt>
              </c:numCache>
            </c:numRef>
          </c:val>
        </c:ser>
        <c:ser>
          <c:idx val="1"/>
          <c:order val="1"/>
          <c:tx>
            <c:strRef>
              <c:f>'5. Trips by age group'!$C$5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'5. Trips by age group'!$A$6:$A$14</c:f>
              <c:strCache>
                <c:ptCount val="9"/>
                <c:pt idx="0">
                  <c:v>Up to 16</c:v>
                </c:pt>
                <c:pt idx="1">
                  <c:v>17-25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56-65</c:v>
                </c:pt>
                <c:pt idx="6">
                  <c:v>66-75</c:v>
                </c:pt>
                <c:pt idx="7">
                  <c:v>76-85</c:v>
                </c:pt>
                <c:pt idx="8">
                  <c:v>86+</c:v>
                </c:pt>
              </c:strCache>
            </c:strRef>
          </c:cat>
          <c:val>
            <c:numRef>
              <c:f>'5. Trips by age group'!$C$6:$C$14</c:f>
              <c:numCache>
                <c:formatCode>0.00</c:formatCode>
                <c:ptCount val="9"/>
                <c:pt idx="0">
                  <c:v>2.1814424019121241</c:v>
                </c:pt>
                <c:pt idx="1">
                  <c:v>0.83698803621280227</c:v>
                </c:pt>
                <c:pt idx="2">
                  <c:v>0.53836614259012872</c:v>
                </c:pt>
                <c:pt idx="3">
                  <c:v>0.44970592344832028</c:v>
                </c:pt>
                <c:pt idx="4">
                  <c:v>0.47399574955890383</c:v>
                </c:pt>
                <c:pt idx="5">
                  <c:v>0.51889882497599427</c:v>
                </c:pt>
                <c:pt idx="6">
                  <c:v>0.60883711074037139</c:v>
                </c:pt>
                <c:pt idx="7">
                  <c:v>0.42307775617079663</c:v>
                </c:pt>
                <c:pt idx="8">
                  <c:v>0.51745326916494272</c:v>
                </c:pt>
              </c:numCache>
            </c:numRef>
          </c:val>
        </c:ser>
        <c:ser>
          <c:idx val="2"/>
          <c:order val="2"/>
          <c:tx>
            <c:strRef>
              <c:f>'5. Trips by age group'!$D$5</c:f>
              <c:strCache>
                <c:ptCount val="1"/>
                <c:pt idx="0">
                  <c:v>Pedestrian</c:v>
                </c:pt>
              </c:strCache>
            </c:strRef>
          </c:tx>
          <c:cat>
            <c:strRef>
              <c:f>'5. Trips by age group'!$A$6:$A$14</c:f>
              <c:strCache>
                <c:ptCount val="9"/>
                <c:pt idx="0">
                  <c:v>Up to 16</c:v>
                </c:pt>
                <c:pt idx="1">
                  <c:v>17-25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56-65</c:v>
                </c:pt>
                <c:pt idx="6">
                  <c:v>66-75</c:v>
                </c:pt>
                <c:pt idx="7">
                  <c:v>76-85</c:v>
                </c:pt>
                <c:pt idx="8">
                  <c:v>86+</c:v>
                </c:pt>
              </c:strCache>
            </c:strRef>
          </c:cat>
          <c:val>
            <c:numRef>
              <c:f>'5. Trips by age group'!$D$6:$D$14</c:f>
              <c:numCache>
                <c:formatCode>0.00</c:formatCode>
                <c:ptCount val="9"/>
                <c:pt idx="0">
                  <c:v>0.63542889808181036</c:v>
                </c:pt>
                <c:pt idx="1">
                  <c:v>0.74023922848646861</c:v>
                </c:pt>
                <c:pt idx="2">
                  <c:v>0.52691553228138144</c:v>
                </c:pt>
                <c:pt idx="3">
                  <c:v>0.57668470248136672</c:v>
                </c:pt>
                <c:pt idx="4">
                  <c:v>0.60317956668449146</c:v>
                </c:pt>
                <c:pt idx="5">
                  <c:v>0.61691792461490247</c:v>
                </c:pt>
                <c:pt idx="6">
                  <c:v>0.59010145590544616</c:v>
                </c:pt>
                <c:pt idx="7">
                  <c:v>0.51850778611880255</c:v>
                </c:pt>
                <c:pt idx="8">
                  <c:v>0.35394184913671484</c:v>
                </c:pt>
              </c:numCache>
            </c:numRef>
          </c:val>
        </c:ser>
        <c:ser>
          <c:idx val="3"/>
          <c:order val="3"/>
          <c:tx>
            <c:strRef>
              <c:f>'5. Trips by age group'!$E$5</c:f>
              <c:strCache>
                <c:ptCount val="1"/>
                <c:pt idx="0">
                  <c:v>Cyclist</c:v>
                </c:pt>
              </c:strCache>
            </c:strRef>
          </c:tx>
          <c:cat>
            <c:strRef>
              <c:f>'5. Trips by age group'!$A$6:$A$14</c:f>
              <c:strCache>
                <c:ptCount val="9"/>
                <c:pt idx="0">
                  <c:v>Up to 16</c:v>
                </c:pt>
                <c:pt idx="1">
                  <c:v>17-25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56-65</c:v>
                </c:pt>
                <c:pt idx="6">
                  <c:v>66-75</c:v>
                </c:pt>
                <c:pt idx="7">
                  <c:v>76-85</c:v>
                </c:pt>
                <c:pt idx="8">
                  <c:v>86+</c:v>
                </c:pt>
              </c:strCache>
            </c:strRef>
          </c:cat>
          <c:val>
            <c:numRef>
              <c:f>'5. Trips by age group'!$E$6:$E$14</c:f>
              <c:numCache>
                <c:formatCode>0.00</c:formatCode>
                <c:ptCount val="9"/>
                <c:pt idx="0">
                  <c:v>4.9019144414785026E-2</c:v>
                </c:pt>
                <c:pt idx="1">
                  <c:v>5.2567426556457526E-2</c:v>
                </c:pt>
                <c:pt idx="2">
                  <c:v>3.7680336098364339E-2</c:v>
                </c:pt>
                <c:pt idx="3">
                  <c:v>5.0095067272315483E-2</c:v>
                </c:pt>
                <c:pt idx="4">
                  <c:v>5.6720794242931249E-2</c:v>
                </c:pt>
                <c:pt idx="5">
                  <c:v>3.254655949009326E-2</c:v>
                </c:pt>
                <c:pt idx="6">
                  <c:v>2.3646706955166824E-2</c:v>
                </c:pt>
                <c:pt idx="7">
                  <c:v>2.4864770020979969E-2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'5. Trips by age group'!$F$5</c:f>
              <c:strCache>
                <c:ptCount val="1"/>
                <c:pt idx="0">
                  <c:v>Train</c:v>
                </c:pt>
              </c:strCache>
            </c:strRef>
          </c:tx>
          <c:cat>
            <c:strRef>
              <c:f>'5. Trips by age group'!$A$6:$A$14</c:f>
              <c:strCache>
                <c:ptCount val="9"/>
                <c:pt idx="0">
                  <c:v>Up to 16</c:v>
                </c:pt>
                <c:pt idx="1">
                  <c:v>17-25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56-65</c:v>
                </c:pt>
                <c:pt idx="6">
                  <c:v>66-75</c:v>
                </c:pt>
                <c:pt idx="7">
                  <c:v>76-85</c:v>
                </c:pt>
                <c:pt idx="8">
                  <c:v>86+</c:v>
                </c:pt>
              </c:strCache>
            </c:strRef>
          </c:cat>
          <c:val>
            <c:numRef>
              <c:f>'5. Trips by age group'!$F$6:$F$14</c:f>
              <c:numCache>
                <c:formatCode>0.00</c:formatCode>
                <c:ptCount val="9"/>
                <c:pt idx="0">
                  <c:v>5.6485173683859975E-3</c:v>
                </c:pt>
                <c:pt idx="1">
                  <c:v>2.267830778064478E-2</c:v>
                </c:pt>
                <c:pt idx="2">
                  <c:v>2.0206932408250756E-2</c:v>
                </c:pt>
                <c:pt idx="3">
                  <c:v>1.3920870346895533E-2</c:v>
                </c:pt>
                <c:pt idx="4">
                  <c:v>1.757583271825041E-2</c:v>
                </c:pt>
                <c:pt idx="5">
                  <c:v>9.7466094952509321E-3</c:v>
                </c:pt>
                <c:pt idx="6">
                  <c:v>8.0823530940217093E-3</c:v>
                </c:pt>
                <c:pt idx="7">
                  <c:v>2.688223497708038E-3</c:v>
                </c:pt>
                <c:pt idx="8">
                  <c:v>5.6861565107098498E-3</c:v>
                </c:pt>
              </c:numCache>
            </c:numRef>
          </c:val>
        </c:ser>
        <c:ser>
          <c:idx val="5"/>
          <c:order val="5"/>
          <c:tx>
            <c:strRef>
              <c:f>'5. Trips by age group'!$G$5</c:f>
              <c:strCache>
                <c:ptCount val="1"/>
                <c:pt idx="0">
                  <c:v>Bus</c:v>
                </c:pt>
              </c:strCache>
            </c:strRef>
          </c:tx>
          <c:cat>
            <c:strRef>
              <c:f>'5. Trips by age group'!$A$6:$A$14</c:f>
              <c:strCache>
                <c:ptCount val="9"/>
                <c:pt idx="0">
                  <c:v>Up to 16</c:v>
                </c:pt>
                <c:pt idx="1">
                  <c:v>17-25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56-65</c:v>
                </c:pt>
                <c:pt idx="6">
                  <c:v>66-75</c:v>
                </c:pt>
                <c:pt idx="7">
                  <c:v>76-85</c:v>
                </c:pt>
                <c:pt idx="8">
                  <c:v>86+</c:v>
                </c:pt>
              </c:strCache>
            </c:strRef>
          </c:cat>
          <c:val>
            <c:numRef>
              <c:f>'5. Trips by age group'!$G$6:$G$14</c:f>
              <c:numCache>
                <c:formatCode>0.00</c:formatCode>
                <c:ptCount val="9"/>
                <c:pt idx="0">
                  <c:v>0.13367713585892207</c:v>
                </c:pt>
                <c:pt idx="1">
                  <c:v>0.1790275872131103</c:v>
                </c:pt>
                <c:pt idx="2">
                  <c:v>5.2109977270644099E-2</c:v>
                </c:pt>
                <c:pt idx="3">
                  <c:v>5.9609871778094292E-2</c:v>
                </c:pt>
                <c:pt idx="4">
                  <c:v>4.3037290697661407E-2</c:v>
                </c:pt>
                <c:pt idx="5">
                  <c:v>3.6604727690996618E-2</c:v>
                </c:pt>
                <c:pt idx="6">
                  <c:v>4.4495955927965548E-2</c:v>
                </c:pt>
                <c:pt idx="7">
                  <c:v>4.4844692503542831E-2</c:v>
                </c:pt>
                <c:pt idx="8">
                  <c:v>8.6146428337948902E-2</c:v>
                </c:pt>
              </c:numCache>
            </c:numRef>
          </c:val>
        </c:ser>
        <c:ser>
          <c:idx val="6"/>
          <c:order val="6"/>
          <c:tx>
            <c:strRef>
              <c:f>'5. Trips by age group'!$H$5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'5. Trips by age group'!$A$6:$A$14</c:f>
              <c:strCache>
                <c:ptCount val="9"/>
                <c:pt idx="0">
                  <c:v>Up to 16</c:v>
                </c:pt>
                <c:pt idx="1">
                  <c:v>17-25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56-65</c:v>
                </c:pt>
                <c:pt idx="6">
                  <c:v>66-75</c:v>
                </c:pt>
                <c:pt idx="7">
                  <c:v>76-85</c:v>
                </c:pt>
                <c:pt idx="8">
                  <c:v>86+</c:v>
                </c:pt>
              </c:strCache>
            </c:strRef>
          </c:cat>
          <c:val>
            <c:numRef>
              <c:f>'5. Trips by age group'!$H$6:$H$14</c:f>
              <c:numCache>
                <c:formatCode>0.00</c:formatCode>
                <c:ptCount val="9"/>
                <c:pt idx="0">
                  <c:v>1.3449014886305417E-2</c:v>
                </c:pt>
                <c:pt idx="1">
                  <c:v>3.2780929979248759E-2</c:v>
                </c:pt>
                <c:pt idx="2">
                  <c:v>2.6817590469248132E-2</c:v>
                </c:pt>
                <c:pt idx="3">
                  <c:v>4.2716710563938554E-2</c:v>
                </c:pt>
                <c:pt idx="4">
                  <c:v>4.5668734455576086E-2</c:v>
                </c:pt>
                <c:pt idx="5">
                  <c:v>4.2507817365107274E-2</c:v>
                </c:pt>
                <c:pt idx="6">
                  <c:v>1.7466510484726284E-2</c:v>
                </c:pt>
                <c:pt idx="7">
                  <c:v>2.8536248154218617E-2</c:v>
                </c:pt>
                <c:pt idx="8">
                  <c:v>7.152066032216757E-2</c:v>
                </c:pt>
              </c:numCache>
            </c:numRef>
          </c:val>
        </c:ser>
        <c:overlap val="100"/>
        <c:axId val="79849728"/>
        <c:axId val="79859712"/>
      </c:barChart>
      <c:catAx>
        <c:axId val="79849728"/>
        <c:scaling>
          <c:orientation val="minMax"/>
        </c:scaling>
        <c:axPos val="b"/>
        <c:tickLblPos val="nextTo"/>
        <c:crossAx val="79859712"/>
        <c:crosses val="autoZero"/>
        <c:auto val="1"/>
        <c:lblAlgn val="ctr"/>
        <c:lblOffset val="100"/>
      </c:catAx>
      <c:valAx>
        <c:axId val="79859712"/>
        <c:scaling>
          <c:orientation val="minMax"/>
        </c:scaling>
        <c:axPos val="l"/>
        <c:majorGridlines/>
        <c:numFmt formatCode="0" sourceLinked="0"/>
        <c:tickLblPos val="nextTo"/>
        <c:crossAx val="79849728"/>
        <c:crosses val="autoZero"/>
        <c:crossBetween val="between"/>
        <c:majorUnit val="1"/>
      </c:valAx>
    </c:plotArea>
    <c:legend>
      <c:legendPos val="r"/>
      <c:layout/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bar"/>
        <c:grouping val="clustered"/>
        <c:ser>
          <c:idx val="0"/>
          <c:order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0444928"/>
        <c:axId val="90446464"/>
      </c:barChart>
      <c:catAx>
        <c:axId val="90444928"/>
        <c:scaling>
          <c:orientation val="maxMin"/>
        </c:scaling>
        <c:axPos val="l"/>
        <c:tickLblPos val="low"/>
        <c:crossAx val="90446464"/>
        <c:crosses val="autoZero"/>
        <c:auto val="1"/>
        <c:lblAlgn val="ctr"/>
        <c:lblOffset val="100"/>
      </c:catAx>
      <c:valAx>
        <c:axId val="90446464"/>
        <c:scaling>
          <c:orientation val="minMax"/>
        </c:scaling>
        <c:axPos val="t"/>
        <c:majorGridlines/>
        <c:numFmt formatCode="General" sourceLinked="1"/>
        <c:tickLblPos val="nextTo"/>
        <c:crossAx val="9044492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bar"/>
        <c:grouping val="stacked"/>
        <c:ser>
          <c:idx val="0"/>
          <c:order val="0"/>
          <c:tx>
            <c:strRef>
              <c:f>'39. Freight'!$A$6</c:f>
              <c:strCache>
                <c:ptCount val="1"/>
                <c:pt idx="0">
                  <c:v>Manufactured goods, retail, other</c:v>
                </c:pt>
              </c:strCache>
            </c:strRef>
          </c:tx>
          <c:cat>
            <c:strRef>
              <c:f>'39. Freight'!$B$5:$E$5</c:f>
              <c:strCache>
                <c:ptCount val="4"/>
                <c:pt idx="0">
                  <c:v>2012/13</c:v>
                </c:pt>
                <c:pt idx="1">
                  <c:v>2022/23</c:v>
                </c:pt>
                <c:pt idx="2">
                  <c:v>2032/33</c:v>
                </c:pt>
                <c:pt idx="3">
                  <c:v>2042/43</c:v>
                </c:pt>
              </c:strCache>
            </c:strRef>
          </c:cat>
          <c:val>
            <c:numRef>
              <c:f>'39. Freight'!$B$6:$E$6</c:f>
              <c:numCache>
                <c:formatCode>0.0</c:formatCode>
                <c:ptCount val="4"/>
                <c:pt idx="0">
                  <c:v>76.951152288776896</c:v>
                </c:pt>
                <c:pt idx="1">
                  <c:v>94.218599223748853</c:v>
                </c:pt>
                <c:pt idx="2">
                  <c:v>104.11530892995506</c:v>
                </c:pt>
                <c:pt idx="3">
                  <c:v>111.46948313520764</c:v>
                </c:pt>
              </c:numCache>
            </c:numRef>
          </c:val>
        </c:ser>
        <c:ser>
          <c:idx val="1"/>
          <c:order val="1"/>
          <c:tx>
            <c:strRef>
              <c:f>'39. Freight'!$A$7</c:f>
              <c:strCache>
                <c:ptCount val="1"/>
                <c:pt idx="0">
                  <c:v>Logs</c:v>
                </c:pt>
              </c:strCache>
            </c:strRef>
          </c:tx>
          <c:cat>
            <c:strRef>
              <c:f>'39. Freight'!$B$5:$E$5</c:f>
              <c:strCache>
                <c:ptCount val="4"/>
                <c:pt idx="0">
                  <c:v>2012/13</c:v>
                </c:pt>
                <c:pt idx="1">
                  <c:v>2022/23</c:v>
                </c:pt>
                <c:pt idx="2">
                  <c:v>2032/33</c:v>
                </c:pt>
                <c:pt idx="3">
                  <c:v>2042/43</c:v>
                </c:pt>
              </c:strCache>
            </c:strRef>
          </c:cat>
          <c:val>
            <c:numRef>
              <c:f>'39. Freight'!$B$7:$E$7</c:f>
              <c:numCache>
                <c:formatCode>0.0</c:formatCode>
                <c:ptCount val="4"/>
                <c:pt idx="0">
                  <c:v>29.277922065682841</c:v>
                </c:pt>
                <c:pt idx="1">
                  <c:v>43.007176040341555</c:v>
                </c:pt>
                <c:pt idx="2">
                  <c:v>44.24662423453433</c:v>
                </c:pt>
                <c:pt idx="3">
                  <c:v>34.075057567400265</c:v>
                </c:pt>
              </c:numCache>
            </c:numRef>
          </c:val>
        </c:ser>
        <c:ser>
          <c:idx val="2"/>
          <c:order val="2"/>
          <c:tx>
            <c:strRef>
              <c:f>'39. Freight'!$A$8</c:f>
              <c:strCache>
                <c:ptCount val="1"/>
                <c:pt idx="0">
                  <c:v>Aggregate</c:v>
                </c:pt>
              </c:strCache>
            </c:strRef>
          </c:tx>
          <c:cat>
            <c:strRef>
              <c:f>'39. Freight'!$B$5:$E$5</c:f>
              <c:strCache>
                <c:ptCount val="4"/>
                <c:pt idx="0">
                  <c:v>2012/13</c:v>
                </c:pt>
                <c:pt idx="1">
                  <c:v>2022/23</c:v>
                </c:pt>
                <c:pt idx="2">
                  <c:v>2032/33</c:v>
                </c:pt>
                <c:pt idx="3">
                  <c:v>2042/43</c:v>
                </c:pt>
              </c:strCache>
            </c:strRef>
          </c:cat>
          <c:val>
            <c:numRef>
              <c:f>'39. Freight'!$B$8:$E$8</c:f>
              <c:numCache>
                <c:formatCode>0.0</c:formatCode>
                <c:ptCount val="4"/>
                <c:pt idx="0">
                  <c:v>26.989000000000001</c:v>
                </c:pt>
                <c:pt idx="1">
                  <c:v>33.585044190580405</c:v>
                </c:pt>
                <c:pt idx="2">
                  <c:v>41.262059874360517</c:v>
                </c:pt>
                <c:pt idx="3">
                  <c:v>49.735076111601096</c:v>
                </c:pt>
              </c:numCache>
            </c:numRef>
          </c:val>
        </c:ser>
        <c:ser>
          <c:idx val="3"/>
          <c:order val="3"/>
          <c:tx>
            <c:strRef>
              <c:f>'39. Freight'!$A$9</c:f>
              <c:strCache>
                <c:ptCount val="1"/>
                <c:pt idx="0">
                  <c:v>Liquid milk</c:v>
                </c:pt>
              </c:strCache>
            </c:strRef>
          </c:tx>
          <c:cat>
            <c:strRef>
              <c:f>'39. Freight'!$B$5:$E$5</c:f>
              <c:strCache>
                <c:ptCount val="4"/>
                <c:pt idx="0">
                  <c:v>2012/13</c:v>
                </c:pt>
                <c:pt idx="1">
                  <c:v>2022/23</c:v>
                </c:pt>
                <c:pt idx="2">
                  <c:v>2032/33</c:v>
                </c:pt>
                <c:pt idx="3">
                  <c:v>2042/43</c:v>
                </c:pt>
              </c:strCache>
            </c:strRef>
          </c:cat>
          <c:val>
            <c:numRef>
              <c:f>'39. Freight'!$B$9:$E$9</c:f>
              <c:numCache>
                <c:formatCode>0.0</c:formatCode>
                <c:ptCount val="4"/>
                <c:pt idx="0">
                  <c:v>21.080880612010006</c:v>
                </c:pt>
                <c:pt idx="1">
                  <c:v>27.99502106840437</c:v>
                </c:pt>
                <c:pt idx="2">
                  <c:v>30.667232254821748</c:v>
                </c:pt>
                <c:pt idx="3">
                  <c:v>33.539542161588521</c:v>
                </c:pt>
              </c:numCache>
            </c:numRef>
          </c:val>
        </c:ser>
        <c:ser>
          <c:idx val="4"/>
          <c:order val="4"/>
          <c:tx>
            <c:strRef>
              <c:f>'39. Freight'!$A$10</c:f>
              <c:strCache>
                <c:ptCount val="1"/>
                <c:pt idx="0">
                  <c:v>Limestone, cement, fertiliser</c:v>
                </c:pt>
              </c:strCache>
            </c:strRef>
          </c:tx>
          <c:cat>
            <c:strRef>
              <c:f>'39. Freight'!$B$5:$E$5</c:f>
              <c:strCache>
                <c:ptCount val="4"/>
                <c:pt idx="0">
                  <c:v>2012/13</c:v>
                </c:pt>
                <c:pt idx="1">
                  <c:v>2022/23</c:v>
                </c:pt>
                <c:pt idx="2">
                  <c:v>2032/33</c:v>
                </c:pt>
                <c:pt idx="3">
                  <c:v>2042/43</c:v>
                </c:pt>
              </c:strCache>
            </c:strRef>
          </c:cat>
          <c:val>
            <c:numRef>
              <c:f>'39. Freight'!$B$10:$E$10</c:f>
              <c:numCache>
                <c:formatCode>0.0</c:formatCode>
                <c:ptCount val="4"/>
                <c:pt idx="0">
                  <c:v>11.759875019999999</c:v>
                </c:pt>
                <c:pt idx="1">
                  <c:v>17.167355950227947</c:v>
                </c:pt>
                <c:pt idx="2">
                  <c:v>20.946877156857532</c:v>
                </c:pt>
                <c:pt idx="3">
                  <c:v>25.173840840159396</c:v>
                </c:pt>
              </c:numCache>
            </c:numRef>
          </c:val>
        </c:ser>
        <c:ser>
          <c:idx val="5"/>
          <c:order val="5"/>
          <c:tx>
            <c:strRef>
              <c:f>'39. Freight'!$A$11</c:f>
              <c:strCache>
                <c:ptCount val="1"/>
                <c:pt idx="0">
                  <c:v>Concrete</c:v>
                </c:pt>
              </c:strCache>
            </c:strRef>
          </c:tx>
          <c:cat>
            <c:strRef>
              <c:f>'39. Freight'!$B$5:$E$5</c:f>
              <c:strCache>
                <c:ptCount val="4"/>
                <c:pt idx="0">
                  <c:v>2012/13</c:v>
                </c:pt>
                <c:pt idx="1">
                  <c:v>2022/23</c:v>
                </c:pt>
                <c:pt idx="2">
                  <c:v>2032/33</c:v>
                </c:pt>
                <c:pt idx="3">
                  <c:v>2042/43</c:v>
                </c:pt>
              </c:strCache>
            </c:strRef>
          </c:cat>
          <c:val>
            <c:numRef>
              <c:f>'39. Freight'!$B$11:$E$11</c:f>
              <c:numCache>
                <c:formatCode>0.0</c:formatCode>
                <c:ptCount val="4"/>
                <c:pt idx="0">
                  <c:v>6.9549599999999998</c:v>
                </c:pt>
                <c:pt idx="1">
                  <c:v>11.045759457040827</c:v>
                </c:pt>
                <c:pt idx="2">
                  <c:v>15.565359039619981</c:v>
                </c:pt>
                <c:pt idx="3">
                  <c:v>20.776507309576409</c:v>
                </c:pt>
              </c:numCache>
            </c:numRef>
          </c:val>
        </c:ser>
        <c:ser>
          <c:idx val="6"/>
          <c:order val="6"/>
          <c:tx>
            <c:strRef>
              <c:f>'39. Freight'!$A$12</c:f>
              <c:strCache>
                <c:ptCount val="1"/>
                <c:pt idx="0">
                  <c:v>Timber</c:v>
                </c:pt>
              </c:strCache>
            </c:strRef>
          </c:tx>
          <c:cat>
            <c:strRef>
              <c:f>'39. Freight'!$B$5:$E$5</c:f>
              <c:strCache>
                <c:ptCount val="4"/>
                <c:pt idx="0">
                  <c:v>2012/13</c:v>
                </c:pt>
                <c:pt idx="1">
                  <c:v>2022/23</c:v>
                </c:pt>
                <c:pt idx="2">
                  <c:v>2032/33</c:v>
                </c:pt>
                <c:pt idx="3">
                  <c:v>2042/43</c:v>
                </c:pt>
              </c:strCache>
            </c:strRef>
          </c:cat>
          <c:val>
            <c:numRef>
              <c:f>'39. Freight'!$B$12:$E$12</c:f>
              <c:numCache>
                <c:formatCode>0.0</c:formatCode>
                <c:ptCount val="4"/>
                <c:pt idx="0">
                  <c:v>9.180083935283891</c:v>
                </c:pt>
                <c:pt idx="1">
                  <c:v>10.933286607634214</c:v>
                </c:pt>
                <c:pt idx="2">
                  <c:v>12.439187750225742</c:v>
                </c:pt>
                <c:pt idx="3">
                  <c:v>14.323002893475508</c:v>
                </c:pt>
              </c:numCache>
            </c:numRef>
          </c:val>
        </c:ser>
        <c:ser>
          <c:idx val="7"/>
          <c:order val="7"/>
          <c:tx>
            <c:strRef>
              <c:f>'39. Freight'!$A$13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'39. Freight'!$B$5:$E$5</c:f>
              <c:strCache>
                <c:ptCount val="4"/>
                <c:pt idx="0">
                  <c:v>2012/13</c:v>
                </c:pt>
                <c:pt idx="1">
                  <c:v>2022/23</c:v>
                </c:pt>
                <c:pt idx="2">
                  <c:v>2032/33</c:v>
                </c:pt>
                <c:pt idx="3">
                  <c:v>2042/43</c:v>
                </c:pt>
              </c:strCache>
            </c:strRef>
          </c:cat>
          <c:val>
            <c:numRef>
              <c:f>'39. Freight'!$B$13:$E$13</c:f>
              <c:numCache>
                <c:formatCode>0.0</c:formatCode>
                <c:ptCount val="4"/>
                <c:pt idx="0">
                  <c:v>54.862340034159061</c:v>
                </c:pt>
                <c:pt idx="1">
                  <c:v>62.966600047969365</c:v>
                </c:pt>
                <c:pt idx="2">
                  <c:v>70.503986699840212</c:v>
                </c:pt>
                <c:pt idx="3">
                  <c:v>77.261506616841586</c:v>
                </c:pt>
              </c:numCache>
            </c:numRef>
          </c:val>
        </c:ser>
        <c:overlap val="100"/>
        <c:axId val="90487808"/>
        <c:axId val="90497792"/>
      </c:barChart>
      <c:catAx>
        <c:axId val="90487808"/>
        <c:scaling>
          <c:orientation val="maxMin"/>
        </c:scaling>
        <c:axPos val="l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t"/>
        <c:majorGridlines/>
        <c:numFmt formatCode="0" sourceLinked="0"/>
        <c:tickLblPos val="nextTo"/>
        <c:crossAx val="90487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clustered"/>
        <c:ser>
          <c:idx val="0"/>
          <c:order val="0"/>
          <c:tx>
            <c:strRef>
              <c:f>'40. Regional freight tonnage'!$B$5</c:f>
              <c:strCache>
                <c:ptCount val="1"/>
                <c:pt idx="0">
                  <c:v>2012/13</c:v>
                </c:pt>
              </c:strCache>
            </c:strRef>
          </c:tx>
          <c:cat>
            <c:strRef>
              <c:f>'40. Regional freight tonnage'!$A$6:$A$19</c:f>
              <c:strCache>
                <c:ptCount val="14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Hawke’s Bay</c:v>
                </c:pt>
                <c:pt idx="6">
                  <c:v>Taranaki</c:v>
                </c:pt>
                <c:pt idx="7">
                  <c:v>Manawatu</c:v>
                </c:pt>
                <c:pt idx="8">
                  <c:v>Wellington</c:v>
                </c:pt>
                <c:pt idx="9">
                  <c:v>Tasman-Nelson-Marlborough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</c:strCache>
            </c:strRef>
          </c:cat>
          <c:val>
            <c:numRef>
              <c:f>'40. Regional freight tonnage'!$B$6:$B$19</c:f>
              <c:numCache>
                <c:formatCode>0.00</c:formatCode>
                <c:ptCount val="14"/>
                <c:pt idx="0">
                  <c:v>18.021941701309821</c:v>
                </c:pt>
                <c:pt idx="1">
                  <c:v>59.939158616399183</c:v>
                </c:pt>
                <c:pt idx="2">
                  <c:v>37.421905965712547</c:v>
                </c:pt>
                <c:pt idx="3">
                  <c:v>36.539901890625003</c:v>
                </c:pt>
                <c:pt idx="4">
                  <c:v>4.5797061730741557</c:v>
                </c:pt>
                <c:pt idx="5">
                  <c:v>13.173843904967471</c:v>
                </c:pt>
                <c:pt idx="6">
                  <c:v>11.067776632903398</c:v>
                </c:pt>
                <c:pt idx="7">
                  <c:v>14.233397590772137</c:v>
                </c:pt>
                <c:pt idx="8">
                  <c:v>12.046591787802697</c:v>
                </c:pt>
                <c:pt idx="9">
                  <c:v>11.014222615249963</c:v>
                </c:pt>
                <c:pt idx="10">
                  <c:v>6.0360498984022302</c:v>
                </c:pt>
                <c:pt idx="11">
                  <c:v>41.209174551076593</c:v>
                </c:pt>
                <c:pt idx="12">
                  <c:v>12.964489770164436</c:v>
                </c:pt>
                <c:pt idx="13">
                  <c:v>14.212095914898914</c:v>
                </c:pt>
              </c:numCache>
            </c:numRef>
          </c:val>
        </c:ser>
        <c:ser>
          <c:idx val="1"/>
          <c:order val="1"/>
          <c:tx>
            <c:strRef>
              <c:f>'40. Regional freight tonnage'!$C$5</c:f>
              <c:strCache>
                <c:ptCount val="1"/>
                <c:pt idx="0">
                  <c:v>2022/23</c:v>
                </c:pt>
              </c:strCache>
            </c:strRef>
          </c:tx>
          <c:cat>
            <c:strRef>
              <c:f>'40. Regional freight tonnage'!$A$6:$A$19</c:f>
              <c:strCache>
                <c:ptCount val="14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Hawke’s Bay</c:v>
                </c:pt>
                <c:pt idx="6">
                  <c:v>Taranaki</c:v>
                </c:pt>
                <c:pt idx="7">
                  <c:v>Manawatu</c:v>
                </c:pt>
                <c:pt idx="8">
                  <c:v>Wellington</c:v>
                </c:pt>
                <c:pt idx="9">
                  <c:v>Tasman-Nelson-Marlborough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</c:strCache>
            </c:strRef>
          </c:cat>
          <c:val>
            <c:numRef>
              <c:f>'40. Regional freight tonnage'!$C$6:$C$19</c:f>
              <c:numCache>
                <c:formatCode>0.00</c:formatCode>
                <c:ptCount val="14"/>
                <c:pt idx="0">
                  <c:v>21.580481975861463</c:v>
                </c:pt>
                <c:pt idx="1">
                  <c:v>80.222658452424753</c:v>
                </c:pt>
                <c:pt idx="2">
                  <c:v>45.631683575522629</c:v>
                </c:pt>
                <c:pt idx="3">
                  <c:v>45.750097592463412</c:v>
                </c:pt>
                <c:pt idx="4">
                  <c:v>6.5734225360520657</c:v>
                </c:pt>
                <c:pt idx="5">
                  <c:v>17.596478735069979</c:v>
                </c:pt>
                <c:pt idx="6">
                  <c:v>12.880884141783497</c:v>
                </c:pt>
                <c:pt idx="7">
                  <c:v>17.726440912077706</c:v>
                </c:pt>
                <c:pt idx="8">
                  <c:v>14.95039552987661</c:v>
                </c:pt>
                <c:pt idx="9">
                  <c:v>13.414809510310702</c:v>
                </c:pt>
                <c:pt idx="10">
                  <c:v>4.8856193782326844</c:v>
                </c:pt>
                <c:pt idx="11">
                  <c:v>52.046421947974551</c:v>
                </c:pt>
                <c:pt idx="12">
                  <c:v>17.168749052574086</c:v>
                </c:pt>
                <c:pt idx="13">
                  <c:v>17.65423967870451</c:v>
                </c:pt>
              </c:numCache>
            </c:numRef>
          </c:val>
        </c:ser>
        <c:ser>
          <c:idx val="2"/>
          <c:order val="2"/>
          <c:tx>
            <c:strRef>
              <c:f>'40. Regional freight tonnage'!$D$5</c:f>
              <c:strCache>
                <c:ptCount val="1"/>
                <c:pt idx="0">
                  <c:v>2032/33</c:v>
                </c:pt>
              </c:strCache>
            </c:strRef>
          </c:tx>
          <c:cat>
            <c:strRef>
              <c:f>'40. Regional freight tonnage'!$A$6:$A$19</c:f>
              <c:strCache>
                <c:ptCount val="14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Hawke’s Bay</c:v>
                </c:pt>
                <c:pt idx="6">
                  <c:v>Taranaki</c:v>
                </c:pt>
                <c:pt idx="7">
                  <c:v>Manawatu</c:v>
                </c:pt>
                <c:pt idx="8">
                  <c:v>Wellington</c:v>
                </c:pt>
                <c:pt idx="9">
                  <c:v>Tasman-Nelson-Marlborough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</c:strCache>
            </c:strRef>
          </c:cat>
          <c:val>
            <c:numRef>
              <c:f>'40. Regional freight tonnage'!$D$6:$D$19</c:f>
              <c:numCache>
                <c:formatCode>0.00</c:formatCode>
                <c:ptCount val="14"/>
                <c:pt idx="0">
                  <c:v>23.983675243024997</c:v>
                </c:pt>
                <c:pt idx="1">
                  <c:v>94.885053458733779</c:v>
                </c:pt>
                <c:pt idx="2">
                  <c:v>51.162376531422375</c:v>
                </c:pt>
                <c:pt idx="3">
                  <c:v>48.928699754881208</c:v>
                </c:pt>
                <c:pt idx="4">
                  <c:v>6.879911454050939</c:v>
                </c:pt>
                <c:pt idx="5">
                  <c:v>19.099489497834263</c:v>
                </c:pt>
                <c:pt idx="6">
                  <c:v>13.845351782068329</c:v>
                </c:pt>
                <c:pt idx="7">
                  <c:v>19.118248971239655</c:v>
                </c:pt>
                <c:pt idx="8">
                  <c:v>16.522111786848054</c:v>
                </c:pt>
                <c:pt idx="9">
                  <c:v>15.107673988666784</c:v>
                </c:pt>
                <c:pt idx="10">
                  <c:v>5.1514700578323875</c:v>
                </c:pt>
                <c:pt idx="11">
                  <c:v>59.928306024745218</c:v>
                </c:pt>
                <c:pt idx="12">
                  <c:v>18.933461637377299</c:v>
                </c:pt>
                <c:pt idx="13">
                  <c:v>19.719198115751055</c:v>
                </c:pt>
              </c:numCache>
            </c:numRef>
          </c:val>
        </c:ser>
        <c:ser>
          <c:idx val="3"/>
          <c:order val="3"/>
          <c:tx>
            <c:strRef>
              <c:f>'40. Regional freight tonnage'!$E$5</c:f>
              <c:strCache>
                <c:ptCount val="1"/>
                <c:pt idx="0">
                  <c:v>2042/43</c:v>
                </c:pt>
              </c:strCache>
            </c:strRef>
          </c:tx>
          <c:cat>
            <c:strRef>
              <c:f>'40. Regional freight tonnage'!$A$6:$A$19</c:f>
              <c:strCache>
                <c:ptCount val="14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Hawke’s Bay</c:v>
                </c:pt>
                <c:pt idx="6">
                  <c:v>Taranaki</c:v>
                </c:pt>
                <c:pt idx="7">
                  <c:v>Manawatu</c:v>
                </c:pt>
                <c:pt idx="8">
                  <c:v>Wellington</c:v>
                </c:pt>
                <c:pt idx="9">
                  <c:v>Tasman-Nelson-Marlborough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</c:strCache>
            </c:strRef>
          </c:cat>
          <c:val>
            <c:numRef>
              <c:f>'40. Regional freight tonnage'!$E$6:$E$19</c:f>
              <c:numCache>
                <c:formatCode>0.00</c:formatCode>
                <c:ptCount val="14"/>
                <c:pt idx="0">
                  <c:v>24.744092704759346</c:v>
                </c:pt>
                <c:pt idx="1">
                  <c:v>108.58743842020709</c:v>
                </c:pt>
                <c:pt idx="2">
                  <c:v>56.876007268900885</c:v>
                </c:pt>
                <c:pt idx="3">
                  <c:v>48.924684893174728</c:v>
                </c:pt>
                <c:pt idx="4">
                  <c:v>5.8580758579117829</c:v>
                </c:pt>
                <c:pt idx="5">
                  <c:v>18.553015772682016</c:v>
                </c:pt>
                <c:pt idx="6">
                  <c:v>14.531695419859668</c:v>
                </c:pt>
                <c:pt idx="7">
                  <c:v>19.565345196510741</c:v>
                </c:pt>
                <c:pt idx="8">
                  <c:v>17.800300449514516</c:v>
                </c:pt>
                <c:pt idx="9">
                  <c:v>15.088663901833593</c:v>
                </c:pt>
                <c:pt idx="10">
                  <c:v>5.257131623292941</c:v>
                </c:pt>
                <c:pt idx="11">
                  <c:v>67.861459729954191</c:v>
                </c:pt>
                <c:pt idx="12">
                  <c:v>20.021920739472669</c:v>
                </c:pt>
                <c:pt idx="13">
                  <c:v>20.221052977793704</c:v>
                </c:pt>
              </c:numCache>
            </c:numRef>
          </c:val>
        </c:ser>
        <c:axId val="90532480"/>
        <c:axId val="90538368"/>
      </c:barChart>
      <c:catAx>
        <c:axId val="90532480"/>
        <c:scaling>
          <c:orientation val="minMax"/>
        </c:scaling>
        <c:axPos val="b"/>
        <c:numFmt formatCode="General" sourceLinked="1"/>
        <c:tickLblPos val="nextTo"/>
        <c:crossAx val="90538368"/>
        <c:crosses val="autoZero"/>
        <c:auto val="1"/>
        <c:lblAlgn val="ctr"/>
        <c:lblOffset val="100"/>
      </c:catAx>
      <c:valAx>
        <c:axId val="90538368"/>
        <c:scaling>
          <c:orientation val="minMax"/>
        </c:scaling>
        <c:axPos val="l"/>
        <c:majorGridlines/>
        <c:numFmt formatCode="0" sourceLinked="0"/>
        <c:tickLblPos val="nextTo"/>
        <c:crossAx val="9053248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clustered"/>
        <c:ser>
          <c:idx val="0"/>
          <c:order val="0"/>
          <c:tx>
            <c:strRef>
              <c:f>'41. Imports'!$B$5</c:f>
              <c:strCache>
                <c:ptCount val="1"/>
                <c:pt idx="0">
                  <c:v>2012/13</c:v>
                </c:pt>
              </c:strCache>
            </c:strRef>
          </c:tx>
          <c:cat>
            <c:strRef>
              <c:f>'41. Imports'!$A$6:$A$16</c:f>
              <c:strCache>
                <c:ptCount val="11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Napier</c:v>
                </c:pt>
                <c:pt idx="4">
                  <c:v>Taranaki</c:v>
                </c:pt>
                <c:pt idx="5">
                  <c:v>CentrePort</c:v>
                </c:pt>
                <c:pt idx="6">
                  <c:v>Nelson</c:v>
                </c:pt>
                <c:pt idx="7">
                  <c:v>Lyttelton</c:v>
                </c:pt>
                <c:pt idx="8">
                  <c:v>PrimePort</c:v>
                </c:pt>
                <c:pt idx="9">
                  <c:v>Otago</c:v>
                </c:pt>
                <c:pt idx="10">
                  <c:v>South Port</c:v>
                </c:pt>
              </c:strCache>
            </c:strRef>
          </c:cat>
          <c:val>
            <c:numRef>
              <c:f>'41. Imports'!$B$6:$B$16</c:f>
              <c:numCache>
                <c:formatCode>0.0</c:formatCode>
                <c:ptCount val="11"/>
                <c:pt idx="0">
                  <c:v>0.17459</c:v>
                </c:pt>
                <c:pt idx="1">
                  <c:v>3.5607699999999998</c:v>
                </c:pt>
                <c:pt idx="2">
                  <c:v>3.701590148332464</c:v>
                </c:pt>
                <c:pt idx="3">
                  <c:v>0.47351000000000004</c:v>
                </c:pt>
                <c:pt idx="4">
                  <c:v>0.59580999999999995</c:v>
                </c:pt>
                <c:pt idx="5">
                  <c:v>0.77840999999999994</c:v>
                </c:pt>
                <c:pt idx="6">
                  <c:v>0.48150000000000004</c:v>
                </c:pt>
                <c:pt idx="7">
                  <c:v>1.6559235924378624</c:v>
                </c:pt>
                <c:pt idx="8">
                  <c:v>0.38845640756213773</c:v>
                </c:pt>
                <c:pt idx="9">
                  <c:v>0.31695000000000001</c:v>
                </c:pt>
                <c:pt idx="10">
                  <c:v>1.3483339999999999</c:v>
                </c:pt>
              </c:numCache>
            </c:numRef>
          </c:val>
        </c:ser>
        <c:ser>
          <c:idx val="1"/>
          <c:order val="1"/>
          <c:tx>
            <c:strRef>
              <c:f>'41. Imports'!$C$5</c:f>
              <c:strCache>
                <c:ptCount val="1"/>
                <c:pt idx="0">
                  <c:v>2022/23</c:v>
                </c:pt>
              </c:strCache>
            </c:strRef>
          </c:tx>
          <c:cat>
            <c:strRef>
              <c:f>'41. Imports'!$A$6:$A$16</c:f>
              <c:strCache>
                <c:ptCount val="11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Napier</c:v>
                </c:pt>
                <c:pt idx="4">
                  <c:v>Taranaki</c:v>
                </c:pt>
                <c:pt idx="5">
                  <c:v>CentrePort</c:v>
                </c:pt>
                <c:pt idx="6">
                  <c:v>Nelson</c:v>
                </c:pt>
                <c:pt idx="7">
                  <c:v>Lyttelton</c:v>
                </c:pt>
                <c:pt idx="8">
                  <c:v>PrimePort</c:v>
                </c:pt>
                <c:pt idx="9">
                  <c:v>Otago</c:v>
                </c:pt>
                <c:pt idx="10">
                  <c:v>South Port</c:v>
                </c:pt>
              </c:strCache>
            </c:strRef>
          </c:cat>
          <c:val>
            <c:numRef>
              <c:f>'41. Imports'!$C$6:$C$16</c:f>
              <c:numCache>
                <c:formatCode>0.0</c:formatCode>
                <c:ptCount val="11"/>
                <c:pt idx="0">
                  <c:v>0.24832100728852446</c:v>
                </c:pt>
                <c:pt idx="1">
                  <c:v>4.845649197713171</c:v>
                </c:pt>
                <c:pt idx="2">
                  <c:v>4.1911304140075814</c:v>
                </c:pt>
                <c:pt idx="3">
                  <c:v>0.84407349896833317</c:v>
                </c:pt>
                <c:pt idx="4">
                  <c:v>0.68827130129244918</c:v>
                </c:pt>
                <c:pt idx="5">
                  <c:v>0.76522782477861706</c:v>
                </c:pt>
                <c:pt idx="6">
                  <c:v>0.510361204487082</c:v>
                </c:pt>
                <c:pt idx="7">
                  <c:v>2.1609355897712637</c:v>
                </c:pt>
                <c:pt idx="8">
                  <c:v>1.1444350321287671</c:v>
                </c:pt>
                <c:pt idx="9">
                  <c:v>0.51234751455465533</c:v>
                </c:pt>
                <c:pt idx="10">
                  <c:v>1.5554486584075529</c:v>
                </c:pt>
              </c:numCache>
            </c:numRef>
          </c:val>
        </c:ser>
        <c:ser>
          <c:idx val="2"/>
          <c:order val="2"/>
          <c:tx>
            <c:strRef>
              <c:f>'41. Imports'!$D$5</c:f>
              <c:strCache>
                <c:ptCount val="1"/>
                <c:pt idx="0">
                  <c:v>2032/33</c:v>
                </c:pt>
              </c:strCache>
            </c:strRef>
          </c:tx>
          <c:cat>
            <c:strRef>
              <c:f>'41. Imports'!$A$6:$A$16</c:f>
              <c:strCache>
                <c:ptCount val="11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Napier</c:v>
                </c:pt>
                <c:pt idx="4">
                  <c:v>Taranaki</c:v>
                </c:pt>
                <c:pt idx="5">
                  <c:v>CentrePort</c:v>
                </c:pt>
                <c:pt idx="6">
                  <c:v>Nelson</c:v>
                </c:pt>
                <c:pt idx="7">
                  <c:v>Lyttelton</c:v>
                </c:pt>
                <c:pt idx="8">
                  <c:v>PrimePort</c:v>
                </c:pt>
                <c:pt idx="9">
                  <c:v>Otago</c:v>
                </c:pt>
                <c:pt idx="10">
                  <c:v>South Port</c:v>
                </c:pt>
              </c:strCache>
            </c:strRef>
          </c:cat>
          <c:val>
            <c:numRef>
              <c:f>'41. Imports'!$D$6:$D$16</c:f>
              <c:numCache>
                <c:formatCode>0.0</c:formatCode>
                <c:ptCount val="11"/>
                <c:pt idx="0">
                  <c:v>0.29836430991648111</c:v>
                </c:pt>
                <c:pt idx="1">
                  <c:v>5.5262329017459653</c:v>
                </c:pt>
                <c:pt idx="2">
                  <c:v>4.4430427779889081</c:v>
                </c:pt>
                <c:pt idx="3">
                  <c:v>0.97403478879296912</c:v>
                </c:pt>
                <c:pt idx="4">
                  <c:v>0.75147561804050156</c:v>
                </c:pt>
                <c:pt idx="5">
                  <c:v>0.74842417154631979</c:v>
                </c:pt>
                <c:pt idx="6">
                  <c:v>0.53437465163283848</c:v>
                </c:pt>
                <c:pt idx="7">
                  <c:v>2.4643425766630971</c:v>
                </c:pt>
                <c:pt idx="8">
                  <c:v>1.4216690817218738</c:v>
                </c:pt>
                <c:pt idx="9">
                  <c:v>0.5651242108274771</c:v>
                </c:pt>
                <c:pt idx="10">
                  <c:v>1.603314561402343</c:v>
                </c:pt>
              </c:numCache>
            </c:numRef>
          </c:val>
        </c:ser>
        <c:ser>
          <c:idx val="3"/>
          <c:order val="3"/>
          <c:tx>
            <c:strRef>
              <c:f>'41. Imports'!$E$5</c:f>
              <c:strCache>
                <c:ptCount val="1"/>
                <c:pt idx="0">
                  <c:v>2042/43</c:v>
                </c:pt>
              </c:strCache>
            </c:strRef>
          </c:tx>
          <c:cat>
            <c:strRef>
              <c:f>'41. Imports'!$A$6:$A$16</c:f>
              <c:strCache>
                <c:ptCount val="11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Napier</c:v>
                </c:pt>
                <c:pt idx="4">
                  <c:v>Taranaki</c:v>
                </c:pt>
                <c:pt idx="5">
                  <c:v>CentrePort</c:v>
                </c:pt>
                <c:pt idx="6">
                  <c:v>Nelson</c:v>
                </c:pt>
                <c:pt idx="7">
                  <c:v>Lyttelton</c:v>
                </c:pt>
                <c:pt idx="8">
                  <c:v>PrimePort</c:v>
                </c:pt>
                <c:pt idx="9">
                  <c:v>Otago</c:v>
                </c:pt>
                <c:pt idx="10">
                  <c:v>South Port</c:v>
                </c:pt>
              </c:strCache>
            </c:strRef>
          </c:cat>
          <c:val>
            <c:numRef>
              <c:f>'41. Imports'!$E$6:$E$16</c:f>
              <c:numCache>
                <c:formatCode>0.0</c:formatCode>
                <c:ptCount val="11"/>
                <c:pt idx="0">
                  <c:v>0.34457916208470418</c:v>
                </c:pt>
                <c:pt idx="1">
                  <c:v>6.17575514216509</c:v>
                </c:pt>
                <c:pt idx="2">
                  <c:v>4.9182007409601463</c:v>
                </c:pt>
                <c:pt idx="3">
                  <c:v>1.1108080443377764</c:v>
                </c:pt>
                <c:pt idx="4">
                  <c:v>0.81688752183243807</c:v>
                </c:pt>
                <c:pt idx="5">
                  <c:v>0.79663052146678714</c:v>
                </c:pt>
                <c:pt idx="6">
                  <c:v>0.5498531702917574</c:v>
                </c:pt>
                <c:pt idx="7">
                  <c:v>2.8308493872514164</c:v>
                </c:pt>
                <c:pt idx="8">
                  <c:v>1.7241851909184582</c:v>
                </c:pt>
                <c:pt idx="9">
                  <c:v>0.62131586332106126</c:v>
                </c:pt>
                <c:pt idx="10">
                  <c:v>1.6298440906194147</c:v>
                </c:pt>
              </c:numCache>
            </c:numRef>
          </c:val>
        </c:ser>
        <c:axId val="88394368"/>
        <c:axId val="90575232"/>
      </c:barChart>
      <c:catAx>
        <c:axId val="88394368"/>
        <c:scaling>
          <c:orientation val="minMax"/>
        </c:scaling>
        <c:axPos val="b"/>
        <c:tickLblPos val="nextTo"/>
        <c:crossAx val="90575232"/>
        <c:crosses val="autoZero"/>
        <c:auto val="1"/>
        <c:lblAlgn val="ctr"/>
        <c:lblOffset val="100"/>
      </c:catAx>
      <c:valAx>
        <c:axId val="90575232"/>
        <c:scaling>
          <c:orientation val="minMax"/>
        </c:scaling>
        <c:axPos val="l"/>
        <c:majorGridlines/>
        <c:numFmt formatCode="0" sourceLinked="0"/>
        <c:tickLblPos val="nextTo"/>
        <c:crossAx val="88394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clustered"/>
        <c:ser>
          <c:idx val="0"/>
          <c:order val="0"/>
          <c:tx>
            <c:strRef>
              <c:f>'42. Exports'!$B$5</c:f>
              <c:strCache>
                <c:ptCount val="1"/>
                <c:pt idx="0">
                  <c:v>2012/13</c:v>
                </c:pt>
              </c:strCache>
            </c:strRef>
          </c:tx>
          <c:cat>
            <c:strRef>
              <c:f>'42. Exports'!$A$6:$A$17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</c:v>
                </c:pt>
                <c:pt idx="8">
                  <c:v>Lyttlelton</c:v>
                </c:pt>
                <c:pt idx="9">
                  <c:v>PrimePort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'42. Exports'!$B$6:$B$17</c:f>
              <c:numCache>
                <c:formatCode>0.0</c:formatCode>
                <c:ptCount val="12"/>
                <c:pt idx="0">
                  <c:v>2.5320728224289226</c:v>
                </c:pt>
                <c:pt idx="1">
                  <c:v>2.1152517627492555</c:v>
                </c:pt>
                <c:pt idx="2">
                  <c:v>10.660962224713565</c:v>
                </c:pt>
                <c:pt idx="3">
                  <c:v>1.9286350059999999</c:v>
                </c:pt>
                <c:pt idx="4">
                  <c:v>2.641950777666465</c:v>
                </c:pt>
                <c:pt idx="5">
                  <c:v>0.77832040599999996</c:v>
                </c:pt>
                <c:pt idx="6">
                  <c:v>0.9551827075079723</c:v>
                </c:pt>
                <c:pt idx="7">
                  <c:v>1.8488514567043925</c:v>
                </c:pt>
                <c:pt idx="8">
                  <c:v>4.0734799507124331</c:v>
                </c:pt>
                <c:pt idx="9">
                  <c:v>0.36477057462164397</c:v>
                </c:pt>
                <c:pt idx="10">
                  <c:v>1.6421145313612264</c:v>
                </c:pt>
                <c:pt idx="11">
                  <c:v>0.89475861493676823</c:v>
                </c:pt>
              </c:numCache>
            </c:numRef>
          </c:val>
        </c:ser>
        <c:ser>
          <c:idx val="1"/>
          <c:order val="1"/>
          <c:tx>
            <c:strRef>
              <c:f>'42. Exports'!$C$5</c:f>
              <c:strCache>
                <c:ptCount val="1"/>
                <c:pt idx="0">
                  <c:v>2022/23</c:v>
                </c:pt>
              </c:strCache>
            </c:strRef>
          </c:tx>
          <c:cat>
            <c:strRef>
              <c:f>'42. Exports'!$A$6:$A$17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</c:v>
                </c:pt>
                <c:pt idx="8">
                  <c:v>Lyttlelton</c:v>
                </c:pt>
                <c:pt idx="9">
                  <c:v>PrimePort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'42. Exports'!$C$6:$C$17</c:f>
              <c:numCache>
                <c:formatCode>0.0</c:formatCode>
                <c:ptCount val="12"/>
                <c:pt idx="0">
                  <c:v>3.1813073565590142</c:v>
                </c:pt>
                <c:pt idx="1">
                  <c:v>2.5080445060694494</c:v>
                </c:pt>
                <c:pt idx="2">
                  <c:v>14.951248499923858</c:v>
                </c:pt>
                <c:pt idx="3">
                  <c:v>3.4863366795314938</c:v>
                </c:pt>
                <c:pt idx="4">
                  <c:v>3.9746925359074967</c:v>
                </c:pt>
                <c:pt idx="5">
                  <c:v>1.176650657222212</c:v>
                </c:pt>
                <c:pt idx="6">
                  <c:v>1.6849988436413461</c:v>
                </c:pt>
                <c:pt idx="7">
                  <c:v>2.6667506670873395</c:v>
                </c:pt>
                <c:pt idx="8">
                  <c:v>4.0402916586647359</c:v>
                </c:pt>
                <c:pt idx="9">
                  <c:v>0.61086888117841998</c:v>
                </c:pt>
                <c:pt idx="10">
                  <c:v>2.3921345006172841</c:v>
                </c:pt>
                <c:pt idx="11">
                  <c:v>1.7835936578045937</c:v>
                </c:pt>
              </c:numCache>
            </c:numRef>
          </c:val>
        </c:ser>
        <c:ser>
          <c:idx val="2"/>
          <c:order val="2"/>
          <c:tx>
            <c:strRef>
              <c:f>'42. Exports'!$D$5</c:f>
              <c:strCache>
                <c:ptCount val="1"/>
                <c:pt idx="0">
                  <c:v>2032/33</c:v>
                </c:pt>
              </c:strCache>
            </c:strRef>
          </c:tx>
          <c:cat>
            <c:strRef>
              <c:f>'42. Exports'!$A$6:$A$17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</c:v>
                </c:pt>
                <c:pt idx="8">
                  <c:v>Lyttlelton</c:v>
                </c:pt>
                <c:pt idx="9">
                  <c:v>PrimePort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'42. Exports'!$D$6:$D$17</c:f>
              <c:numCache>
                <c:formatCode>0.0</c:formatCode>
                <c:ptCount val="12"/>
                <c:pt idx="0">
                  <c:v>3.132472621889812</c:v>
                </c:pt>
                <c:pt idx="1">
                  <c:v>2.8414740230371383</c:v>
                </c:pt>
                <c:pt idx="2">
                  <c:v>14.087085608761436</c:v>
                </c:pt>
                <c:pt idx="3">
                  <c:v>3.4201903333456416</c:v>
                </c:pt>
                <c:pt idx="4">
                  <c:v>4.0449168536277194</c:v>
                </c:pt>
                <c:pt idx="5">
                  <c:v>1.1121245972907565</c:v>
                </c:pt>
                <c:pt idx="6">
                  <c:v>1.6456808056422014</c:v>
                </c:pt>
                <c:pt idx="7">
                  <c:v>3.0155501283429413</c:v>
                </c:pt>
                <c:pt idx="8">
                  <c:v>4.2776221203470906</c:v>
                </c:pt>
                <c:pt idx="9">
                  <c:v>0.60737305853027357</c:v>
                </c:pt>
                <c:pt idx="10">
                  <c:v>2.5051136748096328</c:v>
                </c:pt>
                <c:pt idx="11">
                  <c:v>2.2269495681952973</c:v>
                </c:pt>
              </c:numCache>
            </c:numRef>
          </c:val>
        </c:ser>
        <c:ser>
          <c:idx val="3"/>
          <c:order val="3"/>
          <c:tx>
            <c:strRef>
              <c:f>'42. Exports'!$E$5</c:f>
              <c:strCache>
                <c:ptCount val="1"/>
                <c:pt idx="0">
                  <c:v>2042/43</c:v>
                </c:pt>
              </c:strCache>
            </c:strRef>
          </c:tx>
          <c:cat>
            <c:strRef>
              <c:f>'42. Exports'!$A$6:$A$17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</c:v>
                </c:pt>
                <c:pt idx="8">
                  <c:v>Lyttlelton</c:v>
                </c:pt>
                <c:pt idx="9">
                  <c:v>PrimePort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'42. Exports'!$E$6:$E$17</c:f>
              <c:numCache>
                <c:formatCode>0.0</c:formatCode>
                <c:ptCount val="12"/>
                <c:pt idx="0">
                  <c:v>1.2806706126603589</c:v>
                </c:pt>
                <c:pt idx="1">
                  <c:v>3.1590615999095575</c:v>
                </c:pt>
                <c:pt idx="2">
                  <c:v>10.031909566854463</c:v>
                </c:pt>
                <c:pt idx="3">
                  <c:v>2.1186254367442374</c:v>
                </c:pt>
                <c:pt idx="4">
                  <c:v>3.0720080787909763</c:v>
                </c:pt>
                <c:pt idx="5">
                  <c:v>0.75284758882988911</c:v>
                </c:pt>
                <c:pt idx="6">
                  <c:v>1.3313181213957279</c:v>
                </c:pt>
                <c:pt idx="7">
                  <c:v>1.8701163460595949</c:v>
                </c:pt>
                <c:pt idx="8">
                  <c:v>4.6649545704603925</c:v>
                </c:pt>
                <c:pt idx="9">
                  <c:v>0.51118372531167278</c:v>
                </c:pt>
                <c:pt idx="10">
                  <c:v>2.1842666784446343</c:v>
                </c:pt>
                <c:pt idx="11">
                  <c:v>1.2373719572570452</c:v>
                </c:pt>
              </c:numCache>
            </c:numRef>
          </c:val>
        </c:ser>
        <c:axId val="90622208"/>
        <c:axId val="90632192"/>
      </c:barChart>
      <c:catAx>
        <c:axId val="90622208"/>
        <c:scaling>
          <c:orientation val="minMax"/>
        </c:scaling>
        <c:axPos val="b"/>
        <c:tickLblPos val="nextTo"/>
        <c:crossAx val="90632192"/>
        <c:crosses val="autoZero"/>
        <c:auto val="1"/>
        <c:lblAlgn val="ctr"/>
        <c:lblOffset val="100"/>
      </c:catAx>
      <c:valAx>
        <c:axId val="90632192"/>
        <c:scaling>
          <c:orientation val="minMax"/>
        </c:scaling>
        <c:axPos val="l"/>
        <c:majorGridlines/>
        <c:numFmt formatCode="0" sourceLinked="0"/>
        <c:tickLblPos val="nextTo"/>
        <c:crossAx val="90622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clustered"/>
        <c:ser>
          <c:idx val="0"/>
          <c:order val="0"/>
          <c:tx>
            <c:strRef>
              <c:f>'43. Log exports'!$B$5</c:f>
              <c:strCache>
                <c:ptCount val="1"/>
                <c:pt idx="0">
                  <c:v>2012/13</c:v>
                </c:pt>
              </c:strCache>
            </c:strRef>
          </c:tx>
          <c:cat>
            <c:strRef>
              <c:f>'43. Log exports'!$A$6:$A$17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</c:v>
                </c:pt>
                <c:pt idx="8">
                  <c:v>Lyttelton</c:v>
                </c:pt>
                <c:pt idx="9">
                  <c:v>PrimePort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'43. Log exports'!$B$6:$B$17</c:f>
              <c:numCache>
                <c:formatCode>0.0;\-0.0;;@</c:formatCode>
                <c:ptCount val="12"/>
                <c:pt idx="0">
                  <c:v>2.3488651019999995</c:v>
                </c:pt>
                <c:pt idx="1">
                  <c:v>3.9824352999999993E-2</c:v>
                </c:pt>
                <c:pt idx="2">
                  <c:v>5.3776656097748194</c:v>
                </c:pt>
                <c:pt idx="3">
                  <c:v>1.8750050059999999</c:v>
                </c:pt>
                <c:pt idx="4">
                  <c:v>1.2309635094409046</c:v>
                </c:pt>
                <c:pt idx="5">
                  <c:v>0.33092108100000001</c:v>
                </c:pt>
                <c:pt idx="6">
                  <c:v>0.38324473199999998</c:v>
                </c:pt>
                <c:pt idx="7">
                  <c:v>1.2631354273426814</c:v>
                </c:pt>
                <c:pt idx="8">
                  <c:v>0.28247361737835608</c:v>
                </c:pt>
                <c:pt idx="9">
                  <c:v>0.213070574621644</c:v>
                </c:pt>
                <c:pt idx="10">
                  <c:v>0.68838260699999998</c:v>
                </c:pt>
                <c:pt idx="11">
                  <c:v>0.40167957899999995</c:v>
                </c:pt>
              </c:numCache>
            </c:numRef>
          </c:val>
        </c:ser>
        <c:ser>
          <c:idx val="1"/>
          <c:order val="1"/>
          <c:tx>
            <c:strRef>
              <c:f>'43. Log exports'!$C$5</c:f>
              <c:strCache>
                <c:ptCount val="1"/>
                <c:pt idx="0">
                  <c:v>2022/23</c:v>
                </c:pt>
              </c:strCache>
            </c:strRef>
          </c:tx>
          <c:cat>
            <c:strRef>
              <c:f>'43. Log exports'!$A$6:$A$17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</c:v>
                </c:pt>
                <c:pt idx="8">
                  <c:v>Lyttelton</c:v>
                </c:pt>
                <c:pt idx="9">
                  <c:v>PrimePort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'43. Log exports'!$C$6:$C$17</c:f>
              <c:numCache>
                <c:formatCode>0.0;\-0.0;;@</c:formatCode>
                <c:ptCount val="12"/>
                <c:pt idx="0">
                  <c:v>2.9561736963763914</c:v>
                </c:pt>
                <c:pt idx="1">
                  <c:v>5.7596957004821508E-2</c:v>
                </c:pt>
                <c:pt idx="2">
                  <c:v>8.7487922658325594</c:v>
                </c:pt>
                <c:pt idx="3">
                  <c:v>3.4194367764276232</c:v>
                </c:pt>
                <c:pt idx="4">
                  <c:v>2.4046556319622616</c:v>
                </c:pt>
                <c:pt idx="5">
                  <c:v>0.70485937269150556</c:v>
                </c:pt>
                <c:pt idx="6">
                  <c:v>0.99348865904969563</c:v>
                </c:pt>
                <c:pt idx="7">
                  <c:v>1.951180727628619</c:v>
                </c:pt>
                <c:pt idx="8">
                  <c:v>0.6987310889516587</c:v>
                </c:pt>
                <c:pt idx="9">
                  <c:v>0.39725507352668615</c:v>
                </c:pt>
                <c:pt idx="10">
                  <c:v>1.1836978606642647</c:v>
                </c:pt>
                <c:pt idx="11">
                  <c:v>1.1578506967127609</c:v>
                </c:pt>
              </c:numCache>
            </c:numRef>
          </c:val>
        </c:ser>
        <c:ser>
          <c:idx val="2"/>
          <c:order val="2"/>
          <c:tx>
            <c:strRef>
              <c:f>'43. Log exports'!$D$5</c:f>
              <c:strCache>
                <c:ptCount val="1"/>
                <c:pt idx="0">
                  <c:v>2032/33</c:v>
                </c:pt>
              </c:strCache>
            </c:strRef>
          </c:tx>
          <c:cat>
            <c:strRef>
              <c:f>'43. Log exports'!$A$6:$A$17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</c:v>
                </c:pt>
                <c:pt idx="8">
                  <c:v>Lyttelton</c:v>
                </c:pt>
                <c:pt idx="9">
                  <c:v>PrimePort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'43. Log exports'!$D$6:$D$17</c:f>
              <c:numCache>
                <c:formatCode>0.0;\-0.0;;@</c:formatCode>
                <c:ptCount val="12"/>
                <c:pt idx="0">
                  <c:v>2.8630500458410202</c:v>
                </c:pt>
                <c:pt idx="1">
                  <c:v>5.3922674760136471E-2</c:v>
                </c:pt>
                <c:pt idx="2">
                  <c:v>7.0875282656095058</c:v>
                </c:pt>
                <c:pt idx="3">
                  <c:v>3.33753389910181</c:v>
                </c:pt>
                <c:pt idx="4">
                  <c:v>2.2402636609426336</c:v>
                </c:pt>
                <c:pt idx="5">
                  <c:v>0.62249303475259421</c:v>
                </c:pt>
                <c:pt idx="6">
                  <c:v>0.85170769464837814</c:v>
                </c:pt>
                <c:pt idx="7">
                  <c:v>2.1424481510382711</c:v>
                </c:pt>
                <c:pt idx="8">
                  <c:v>0.50672875417890295</c:v>
                </c:pt>
                <c:pt idx="9">
                  <c:v>0.36252329103475517</c:v>
                </c:pt>
                <c:pt idx="10">
                  <c:v>1.1456670321918005</c:v>
                </c:pt>
                <c:pt idx="11">
                  <c:v>1.503913965843453</c:v>
                </c:pt>
              </c:numCache>
            </c:numRef>
          </c:val>
        </c:ser>
        <c:ser>
          <c:idx val="3"/>
          <c:order val="3"/>
          <c:tx>
            <c:strRef>
              <c:f>'43. Log exports'!$E$5</c:f>
              <c:strCache>
                <c:ptCount val="1"/>
                <c:pt idx="0">
                  <c:v>2042/43</c:v>
                </c:pt>
              </c:strCache>
            </c:strRef>
          </c:tx>
          <c:cat>
            <c:strRef>
              <c:f>'43. Log exports'!$A$6:$A$17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</c:v>
                </c:pt>
                <c:pt idx="8">
                  <c:v>Lyttelton</c:v>
                </c:pt>
                <c:pt idx="9">
                  <c:v>PrimePort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'43. Log exports'!$E$6:$E$17</c:f>
              <c:numCache>
                <c:formatCode>0.0;\-0.0;;@</c:formatCode>
                <c:ptCount val="12"/>
                <c:pt idx="0">
                  <c:v>0.94921504458002059</c:v>
                </c:pt>
                <c:pt idx="1">
                  <c:v>1.8588179454203733E-2</c:v>
                </c:pt>
                <c:pt idx="2">
                  <c:v>2.0953810181286139</c:v>
                </c:pt>
                <c:pt idx="3">
                  <c:v>2.0262752869391871</c:v>
                </c:pt>
                <c:pt idx="4">
                  <c:v>1.0353131440953935</c:v>
                </c:pt>
                <c:pt idx="5">
                  <c:v>0.22950978999947125</c:v>
                </c:pt>
                <c:pt idx="6">
                  <c:v>0.39412297056675288</c:v>
                </c:pt>
                <c:pt idx="7">
                  <c:v>0.82250647113493791</c:v>
                </c:pt>
                <c:pt idx="8">
                  <c:v>0.3975101485822039</c:v>
                </c:pt>
                <c:pt idx="9">
                  <c:v>0.23220827347985451</c:v>
                </c:pt>
                <c:pt idx="10">
                  <c:v>0.66480219100789117</c:v>
                </c:pt>
                <c:pt idx="11">
                  <c:v>0.42041987716666496</c:v>
                </c:pt>
              </c:numCache>
            </c:numRef>
          </c:val>
        </c:ser>
        <c:axId val="90769280"/>
        <c:axId val="90770816"/>
      </c:barChart>
      <c:catAx>
        <c:axId val="90769280"/>
        <c:scaling>
          <c:orientation val="minMax"/>
        </c:scaling>
        <c:axPos val="b"/>
        <c:tickLblPos val="nextTo"/>
        <c:crossAx val="90770816"/>
        <c:crosses val="autoZero"/>
        <c:auto val="1"/>
        <c:lblAlgn val="ctr"/>
        <c:lblOffset val="100"/>
      </c:catAx>
      <c:valAx>
        <c:axId val="90770816"/>
        <c:scaling>
          <c:orientation val="minMax"/>
          <c:max val="9"/>
        </c:scaling>
        <c:axPos val="l"/>
        <c:majorGridlines/>
        <c:numFmt formatCode="#,##0" sourceLinked="0"/>
        <c:tickLblPos val="nextTo"/>
        <c:crossAx val="90769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0"/>
          <c:order val="0"/>
          <c:tx>
            <c:strRef>
              <c:f>'44. TEUs'!$B$5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'44. TEUs'!$A$6:$A$26</c:f>
              <c:strCache>
                <c:ptCount val="21"/>
                <c:pt idx="0">
                  <c:v>12Q1</c:v>
                </c:pt>
                <c:pt idx="1">
                  <c:v>12Q2</c:v>
                </c:pt>
                <c:pt idx="2">
                  <c:v>12Q3</c:v>
                </c:pt>
                <c:pt idx="3">
                  <c:v>12Q4</c:v>
                </c:pt>
                <c:pt idx="4">
                  <c:v>13Q1</c:v>
                </c:pt>
                <c:pt idx="5">
                  <c:v>13Q2</c:v>
                </c:pt>
                <c:pt idx="6">
                  <c:v>13Q3</c:v>
                </c:pt>
                <c:pt idx="7">
                  <c:v>13Q4</c:v>
                </c:pt>
                <c:pt idx="8">
                  <c:v>14Q1</c:v>
                </c:pt>
                <c:pt idx="9">
                  <c:v>14Q2</c:v>
                </c:pt>
                <c:pt idx="10">
                  <c:v>14Q3</c:v>
                </c:pt>
                <c:pt idx="11">
                  <c:v>14Q4</c:v>
                </c:pt>
                <c:pt idx="12">
                  <c:v>15Q1</c:v>
                </c:pt>
                <c:pt idx="13">
                  <c:v>15Q2</c:v>
                </c:pt>
                <c:pt idx="14">
                  <c:v>15Q3</c:v>
                </c:pt>
                <c:pt idx="15">
                  <c:v>15Q4</c:v>
                </c:pt>
                <c:pt idx="16">
                  <c:v>16Q1</c:v>
                </c:pt>
                <c:pt idx="17">
                  <c:v>16Q2</c:v>
                </c:pt>
                <c:pt idx="18">
                  <c:v>16Q3</c:v>
                </c:pt>
                <c:pt idx="19">
                  <c:v>16Q4</c:v>
                </c:pt>
                <c:pt idx="20">
                  <c:v>17Q1</c:v>
                </c:pt>
              </c:strCache>
            </c:strRef>
          </c:cat>
          <c:val>
            <c:numRef>
              <c:f>'44. TEUs'!$B$6:$B$26</c:f>
              <c:numCache>
                <c:formatCode>0.00%</c:formatCode>
                <c:ptCount val="21"/>
                <c:pt idx="0">
                  <c:v>2.7199999999999998E-2</c:v>
                </c:pt>
                <c:pt idx="1">
                  <c:v>3.9399999999999998E-2</c:v>
                </c:pt>
                <c:pt idx="2">
                  <c:v>3.6900000000000002E-2</c:v>
                </c:pt>
                <c:pt idx="3">
                  <c:v>2.64E-2</c:v>
                </c:pt>
                <c:pt idx="4">
                  <c:v>0.1754</c:v>
                </c:pt>
                <c:pt idx="5">
                  <c:v>0.17810000000000001</c:v>
                </c:pt>
                <c:pt idx="6">
                  <c:v>0.37109999999999999</c:v>
                </c:pt>
                <c:pt idx="7">
                  <c:v>0.35870000000000002</c:v>
                </c:pt>
                <c:pt idx="8">
                  <c:v>0.33119999999999999</c:v>
                </c:pt>
                <c:pt idx="9">
                  <c:v>0.33329999999999999</c:v>
                </c:pt>
                <c:pt idx="10">
                  <c:v>0.3508</c:v>
                </c:pt>
                <c:pt idx="11">
                  <c:v>0.36380000000000001</c:v>
                </c:pt>
                <c:pt idx="12">
                  <c:v>0.4647</c:v>
                </c:pt>
                <c:pt idx="13">
                  <c:v>0.43809999999999999</c:v>
                </c:pt>
                <c:pt idx="14">
                  <c:v>0.41909999999999997</c:v>
                </c:pt>
                <c:pt idx="15">
                  <c:v>0.45750000000000002</c:v>
                </c:pt>
                <c:pt idx="16">
                  <c:v>0.48749999999999999</c:v>
                </c:pt>
                <c:pt idx="17">
                  <c:v>0.4894</c:v>
                </c:pt>
                <c:pt idx="18">
                  <c:v>0.45529999999999998</c:v>
                </c:pt>
                <c:pt idx="19">
                  <c:v>0.52759999999999996</c:v>
                </c:pt>
                <c:pt idx="20">
                  <c:v>0.50890000000000002</c:v>
                </c:pt>
              </c:numCache>
            </c:numRef>
          </c:val>
        </c:ser>
        <c:ser>
          <c:idx val="1"/>
          <c:order val="1"/>
          <c:tx>
            <c:strRef>
              <c:f>'44. TEUs'!$C$5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'44. TEUs'!$A$6:$A$26</c:f>
              <c:strCache>
                <c:ptCount val="21"/>
                <c:pt idx="0">
                  <c:v>12Q1</c:v>
                </c:pt>
                <c:pt idx="1">
                  <c:v>12Q2</c:v>
                </c:pt>
                <c:pt idx="2">
                  <c:v>12Q3</c:v>
                </c:pt>
                <c:pt idx="3">
                  <c:v>12Q4</c:v>
                </c:pt>
                <c:pt idx="4">
                  <c:v>13Q1</c:v>
                </c:pt>
                <c:pt idx="5">
                  <c:v>13Q2</c:v>
                </c:pt>
                <c:pt idx="6">
                  <c:v>13Q3</c:v>
                </c:pt>
                <c:pt idx="7">
                  <c:v>13Q4</c:v>
                </c:pt>
                <c:pt idx="8">
                  <c:v>14Q1</c:v>
                </c:pt>
                <c:pt idx="9">
                  <c:v>14Q2</c:v>
                </c:pt>
                <c:pt idx="10">
                  <c:v>14Q3</c:v>
                </c:pt>
                <c:pt idx="11">
                  <c:v>14Q4</c:v>
                </c:pt>
                <c:pt idx="12">
                  <c:v>15Q1</c:v>
                </c:pt>
                <c:pt idx="13">
                  <c:v>15Q2</c:v>
                </c:pt>
                <c:pt idx="14">
                  <c:v>15Q3</c:v>
                </c:pt>
                <c:pt idx="15">
                  <c:v>15Q4</c:v>
                </c:pt>
                <c:pt idx="16">
                  <c:v>16Q1</c:v>
                </c:pt>
                <c:pt idx="17">
                  <c:v>16Q2</c:v>
                </c:pt>
                <c:pt idx="18">
                  <c:v>16Q3</c:v>
                </c:pt>
                <c:pt idx="19">
                  <c:v>16Q4</c:v>
                </c:pt>
                <c:pt idx="20">
                  <c:v>17Q1</c:v>
                </c:pt>
              </c:strCache>
            </c:strRef>
          </c:cat>
          <c:val>
            <c:numRef>
              <c:f>'44. TEUs'!$C$6:$C$26</c:f>
              <c:numCache>
                <c:formatCode>0.00%</c:formatCode>
                <c:ptCount val="21"/>
                <c:pt idx="0">
                  <c:v>2.1600000000000001E-2</c:v>
                </c:pt>
                <c:pt idx="1">
                  <c:v>3.1E-2</c:v>
                </c:pt>
                <c:pt idx="2">
                  <c:v>3.6900000000000002E-2</c:v>
                </c:pt>
                <c:pt idx="3">
                  <c:v>2.87E-2</c:v>
                </c:pt>
                <c:pt idx="4">
                  <c:v>0.15310000000000001</c:v>
                </c:pt>
                <c:pt idx="5">
                  <c:v>0.15909999999999999</c:v>
                </c:pt>
                <c:pt idx="6">
                  <c:v>0.37390000000000001</c:v>
                </c:pt>
                <c:pt idx="7">
                  <c:v>0.35620000000000002</c:v>
                </c:pt>
                <c:pt idx="8">
                  <c:v>0.31719999999999998</c:v>
                </c:pt>
                <c:pt idx="9">
                  <c:v>0.3347</c:v>
                </c:pt>
                <c:pt idx="10">
                  <c:v>0.35099999999999998</c:v>
                </c:pt>
                <c:pt idx="11">
                  <c:v>0.35410000000000003</c:v>
                </c:pt>
                <c:pt idx="12">
                  <c:v>0.46210000000000001</c:v>
                </c:pt>
                <c:pt idx="13">
                  <c:v>0.43830000000000002</c:v>
                </c:pt>
                <c:pt idx="14">
                  <c:v>0.42530000000000001</c:v>
                </c:pt>
                <c:pt idx="15">
                  <c:v>0.43690000000000001</c:v>
                </c:pt>
                <c:pt idx="16">
                  <c:v>0.47439999999999999</c:v>
                </c:pt>
                <c:pt idx="17">
                  <c:v>0.48699999999999999</c:v>
                </c:pt>
                <c:pt idx="18">
                  <c:v>0.49170000000000003</c:v>
                </c:pt>
                <c:pt idx="19">
                  <c:v>0.49580000000000002</c:v>
                </c:pt>
                <c:pt idx="20">
                  <c:v>0.51129999999999998</c:v>
                </c:pt>
              </c:numCache>
            </c:numRef>
          </c:val>
        </c:ser>
        <c:marker val="1"/>
        <c:axId val="90809088"/>
        <c:axId val="90810624"/>
      </c:lineChart>
      <c:catAx>
        <c:axId val="90809088"/>
        <c:scaling>
          <c:orientation val="minMax"/>
        </c:scaling>
        <c:axPos val="b"/>
        <c:tickLblPos val="nextTo"/>
        <c:crossAx val="90810624"/>
        <c:crosses val="autoZero"/>
        <c:auto val="1"/>
        <c:lblAlgn val="ctr"/>
        <c:lblOffset val="100"/>
      </c:catAx>
      <c:valAx>
        <c:axId val="90810624"/>
        <c:scaling>
          <c:orientation val="minMax"/>
        </c:scaling>
        <c:axPos val="l"/>
        <c:majorGridlines/>
        <c:numFmt formatCode="0%" sourceLinked="0"/>
        <c:tickLblPos val="nextTo"/>
        <c:crossAx val="9080908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bar"/>
        <c:grouping val="clustered"/>
        <c:ser>
          <c:idx val="4"/>
          <c:order val="0"/>
          <c:tx>
            <c:strRef>
              <c:f>'46. Freight tonnage'!$B$6</c:f>
              <c:strCache>
                <c:ptCount val="1"/>
                <c:pt idx="0">
                  <c:v>Current (2012/13)</c:v>
                </c:pt>
              </c:strCache>
            </c:strRef>
          </c:tx>
          <c:cat>
            <c:strRef>
              <c:f>'46. Freight tonnage'!$A$7:$A$20</c:f>
              <c:strCache>
                <c:ptCount val="14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Hawke’s Bay</c:v>
                </c:pt>
                <c:pt idx="6">
                  <c:v>Taranaki</c:v>
                </c:pt>
                <c:pt idx="7">
                  <c:v>Manawatu</c:v>
                </c:pt>
                <c:pt idx="8">
                  <c:v>Wellington</c:v>
                </c:pt>
                <c:pt idx="9">
                  <c:v>TNM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</c:strCache>
            </c:strRef>
          </c:cat>
          <c:val>
            <c:numRef>
              <c:f>'46. Freight tonnage'!$B$7:$B$20</c:f>
              <c:numCache>
                <c:formatCode>0.0</c:formatCode>
                <c:ptCount val="14"/>
                <c:pt idx="0">
                  <c:v>18.021941701309821</c:v>
                </c:pt>
                <c:pt idx="1">
                  <c:v>59.939158616399183</c:v>
                </c:pt>
                <c:pt idx="2">
                  <c:v>37.421905965712547</c:v>
                </c:pt>
                <c:pt idx="3">
                  <c:v>36.539901890625003</c:v>
                </c:pt>
                <c:pt idx="4">
                  <c:v>4.5797061730741557</c:v>
                </c:pt>
                <c:pt idx="5">
                  <c:v>13.173843904967471</c:v>
                </c:pt>
                <c:pt idx="6">
                  <c:v>11.067776632903398</c:v>
                </c:pt>
                <c:pt idx="7">
                  <c:v>14.233397590772137</c:v>
                </c:pt>
                <c:pt idx="8">
                  <c:v>12.046591787802697</c:v>
                </c:pt>
                <c:pt idx="9">
                  <c:v>11.014222615249963</c:v>
                </c:pt>
                <c:pt idx="10">
                  <c:v>6.0360498984022302</c:v>
                </c:pt>
                <c:pt idx="11">
                  <c:v>41.209174551076593</c:v>
                </c:pt>
                <c:pt idx="12">
                  <c:v>12.964489770164436</c:v>
                </c:pt>
                <c:pt idx="13">
                  <c:v>14.212095914898914</c:v>
                </c:pt>
              </c:numCache>
            </c:numRef>
          </c:val>
        </c:ser>
        <c:ser>
          <c:idx val="0"/>
          <c:order val="1"/>
          <c:tx>
            <c:strRef>
              <c:f>'46. Freight tonnage'!$C$6</c:f>
              <c:strCache>
                <c:ptCount val="1"/>
                <c:pt idx="0">
                  <c:v>Base Case/Staying Close to the Action</c:v>
                </c:pt>
              </c:strCache>
            </c:strRef>
          </c:tx>
          <c:cat>
            <c:strRef>
              <c:f>'46. Freight tonnage'!$A$7:$A$20</c:f>
              <c:strCache>
                <c:ptCount val="14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Hawke’s Bay</c:v>
                </c:pt>
                <c:pt idx="6">
                  <c:v>Taranaki</c:v>
                </c:pt>
                <c:pt idx="7">
                  <c:v>Manawatu</c:v>
                </c:pt>
                <c:pt idx="8">
                  <c:v>Wellington</c:v>
                </c:pt>
                <c:pt idx="9">
                  <c:v>TNM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</c:strCache>
            </c:strRef>
          </c:cat>
          <c:val>
            <c:numRef>
              <c:f>'46. Freight tonnage'!$C$7:$C$20</c:f>
              <c:numCache>
                <c:formatCode>0.0</c:formatCode>
                <c:ptCount val="14"/>
                <c:pt idx="0">
                  <c:v>24.744092704759346</c:v>
                </c:pt>
                <c:pt idx="1">
                  <c:v>108.58743842020709</c:v>
                </c:pt>
                <c:pt idx="2">
                  <c:v>56.876007268900885</c:v>
                </c:pt>
                <c:pt idx="3">
                  <c:v>48.924684893174728</c:v>
                </c:pt>
                <c:pt idx="4">
                  <c:v>5.8580758579117829</c:v>
                </c:pt>
                <c:pt idx="5">
                  <c:v>18.553015772682016</c:v>
                </c:pt>
                <c:pt idx="6">
                  <c:v>14.531695419859668</c:v>
                </c:pt>
                <c:pt idx="7">
                  <c:v>19.565345196510741</c:v>
                </c:pt>
                <c:pt idx="8">
                  <c:v>17.800300449514516</c:v>
                </c:pt>
                <c:pt idx="9">
                  <c:v>15.088663901833593</c:v>
                </c:pt>
                <c:pt idx="10">
                  <c:v>5.257131623292941</c:v>
                </c:pt>
                <c:pt idx="11">
                  <c:v>67.861459729954191</c:v>
                </c:pt>
                <c:pt idx="12">
                  <c:v>20.021920739472669</c:v>
                </c:pt>
                <c:pt idx="13">
                  <c:v>20.221052977793704</c:v>
                </c:pt>
              </c:numCache>
            </c:numRef>
          </c:val>
        </c:ser>
        <c:ser>
          <c:idx val="1"/>
          <c:order val="2"/>
          <c:tx>
            <c:strRef>
              <c:f>'46. Freight tonnage'!$D$6</c:f>
              <c:strCache>
                <c:ptCount val="1"/>
                <c:pt idx="0">
                  <c:v>Metro-Connected</c:v>
                </c:pt>
              </c:strCache>
            </c:strRef>
          </c:tx>
          <c:cat>
            <c:strRef>
              <c:f>'46. Freight tonnage'!$A$7:$A$20</c:f>
              <c:strCache>
                <c:ptCount val="14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Hawke’s Bay</c:v>
                </c:pt>
                <c:pt idx="6">
                  <c:v>Taranaki</c:v>
                </c:pt>
                <c:pt idx="7">
                  <c:v>Manawatu</c:v>
                </c:pt>
                <c:pt idx="8">
                  <c:v>Wellington</c:v>
                </c:pt>
                <c:pt idx="9">
                  <c:v>TNM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</c:strCache>
            </c:strRef>
          </c:cat>
          <c:val>
            <c:numRef>
              <c:f>'46. Freight tonnage'!$D$7:$D$20</c:f>
              <c:numCache>
                <c:formatCode>0.0</c:formatCode>
                <c:ptCount val="14"/>
                <c:pt idx="0">
                  <c:v>25.111952180856171</c:v>
                </c:pt>
                <c:pt idx="1">
                  <c:v>101.52060879901002</c:v>
                </c:pt>
                <c:pt idx="2">
                  <c:v>55.916769036304188</c:v>
                </c:pt>
                <c:pt idx="3">
                  <c:v>48.510227175690098</c:v>
                </c:pt>
                <c:pt idx="4">
                  <c:v>5.8537349456810386</c:v>
                </c:pt>
                <c:pt idx="5">
                  <c:v>19.441249005233999</c:v>
                </c:pt>
                <c:pt idx="6">
                  <c:v>15.143168120797318</c:v>
                </c:pt>
                <c:pt idx="7">
                  <c:v>20.22635652430025</c:v>
                </c:pt>
                <c:pt idx="8">
                  <c:v>19.289947360943628</c:v>
                </c:pt>
                <c:pt idx="9">
                  <c:v>15.109098184851666</c:v>
                </c:pt>
                <c:pt idx="10">
                  <c:v>5.2687929368384943</c:v>
                </c:pt>
                <c:pt idx="11">
                  <c:v>70.07240825225351</c:v>
                </c:pt>
                <c:pt idx="12">
                  <c:v>21.712096919192369</c:v>
                </c:pt>
                <c:pt idx="13">
                  <c:v>20.244025014446333</c:v>
                </c:pt>
              </c:numCache>
            </c:numRef>
          </c:val>
        </c:ser>
        <c:ser>
          <c:idx val="2"/>
          <c:order val="3"/>
          <c:tx>
            <c:strRef>
              <c:f>'46. Freight tonnage'!$E$6</c:f>
              <c:strCache>
                <c:ptCount val="1"/>
                <c:pt idx="0">
                  <c:v>Golden Triangle</c:v>
                </c:pt>
              </c:strCache>
            </c:strRef>
          </c:tx>
          <c:cat>
            <c:strRef>
              <c:f>'46. Freight tonnage'!$A$7:$A$20</c:f>
              <c:strCache>
                <c:ptCount val="14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Hawke’s Bay</c:v>
                </c:pt>
                <c:pt idx="6">
                  <c:v>Taranaki</c:v>
                </c:pt>
                <c:pt idx="7">
                  <c:v>Manawatu</c:v>
                </c:pt>
                <c:pt idx="8">
                  <c:v>Wellington</c:v>
                </c:pt>
                <c:pt idx="9">
                  <c:v>TNM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</c:strCache>
            </c:strRef>
          </c:cat>
          <c:val>
            <c:numRef>
              <c:f>'46. Freight tonnage'!$E$7:$E$20</c:f>
              <c:numCache>
                <c:formatCode>0.0</c:formatCode>
                <c:ptCount val="14"/>
                <c:pt idx="0">
                  <c:v>28.818724911117588</c:v>
                </c:pt>
                <c:pt idx="1">
                  <c:v>141.55094413404169</c:v>
                </c:pt>
                <c:pt idx="2">
                  <c:v>75.84367625969233</c:v>
                </c:pt>
                <c:pt idx="3">
                  <c:v>62.559480284064378</c:v>
                </c:pt>
                <c:pt idx="4">
                  <c:v>6.2390387952519584</c:v>
                </c:pt>
                <c:pt idx="5">
                  <c:v>20.11889495678615</c:v>
                </c:pt>
                <c:pt idx="6">
                  <c:v>15.641201041623304</c:v>
                </c:pt>
                <c:pt idx="7">
                  <c:v>21.063728137136678</c:v>
                </c:pt>
                <c:pt idx="8">
                  <c:v>20.046896242682777</c:v>
                </c:pt>
                <c:pt idx="9">
                  <c:v>16.60896748986751</c:v>
                </c:pt>
                <c:pt idx="10">
                  <c:v>5.6007656727694135</c:v>
                </c:pt>
                <c:pt idx="11">
                  <c:v>74.035719897372871</c:v>
                </c:pt>
                <c:pt idx="12">
                  <c:v>22.361918136250324</c:v>
                </c:pt>
                <c:pt idx="13">
                  <c:v>21.708519955557978</c:v>
                </c:pt>
              </c:numCache>
            </c:numRef>
          </c:val>
        </c:ser>
        <c:ser>
          <c:idx val="3"/>
          <c:order val="4"/>
          <c:tx>
            <c:strRef>
              <c:f>'46. Freight tonnage'!$F$6</c:f>
              <c:strCache>
                <c:ptCount val="1"/>
                <c:pt idx="0">
                  <c:v>@Home in Town and Country</c:v>
                </c:pt>
              </c:strCache>
            </c:strRef>
          </c:tx>
          <c:cat>
            <c:strRef>
              <c:f>'46. Freight tonnage'!$A$7:$A$20</c:f>
              <c:strCache>
                <c:ptCount val="14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Hawke’s Bay</c:v>
                </c:pt>
                <c:pt idx="6">
                  <c:v>Taranaki</c:v>
                </c:pt>
                <c:pt idx="7">
                  <c:v>Manawatu</c:v>
                </c:pt>
                <c:pt idx="8">
                  <c:v>Wellington</c:v>
                </c:pt>
                <c:pt idx="9">
                  <c:v>TNM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</c:strCache>
            </c:strRef>
          </c:cat>
          <c:val>
            <c:numRef>
              <c:f>'46. Freight tonnage'!$F$7:$F$20</c:f>
              <c:numCache>
                <c:formatCode>0.0</c:formatCode>
                <c:ptCount val="14"/>
                <c:pt idx="0">
                  <c:v>30.437524144964872</c:v>
                </c:pt>
                <c:pt idx="1">
                  <c:v>129.00413643650492</c:v>
                </c:pt>
                <c:pt idx="2">
                  <c:v>68.206765379260347</c:v>
                </c:pt>
                <c:pt idx="3">
                  <c:v>57.137623426523227</c:v>
                </c:pt>
                <c:pt idx="4">
                  <c:v>6.9305522510065254</c:v>
                </c:pt>
                <c:pt idx="5">
                  <c:v>22.241150014491996</c:v>
                </c:pt>
                <c:pt idx="6">
                  <c:v>16.918556459815917</c:v>
                </c:pt>
                <c:pt idx="7">
                  <c:v>23.850276986398129</c:v>
                </c:pt>
                <c:pt idx="8">
                  <c:v>23.161280069001471</c:v>
                </c:pt>
                <c:pt idx="9">
                  <c:v>18.908184516644557</c:v>
                </c:pt>
                <c:pt idx="10">
                  <c:v>6.3984108317671273</c:v>
                </c:pt>
                <c:pt idx="11">
                  <c:v>80.061003667428793</c:v>
                </c:pt>
                <c:pt idx="12">
                  <c:v>25.00052096721398</c:v>
                </c:pt>
                <c:pt idx="13">
                  <c:v>24.413249019941787</c:v>
                </c:pt>
              </c:numCache>
            </c:numRef>
          </c:val>
        </c:ser>
        <c:axId val="90911104"/>
        <c:axId val="90912640"/>
      </c:barChart>
      <c:catAx>
        <c:axId val="90911104"/>
        <c:scaling>
          <c:orientation val="maxMin"/>
        </c:scaling>
        <c:axPos val="l"/>
        <c:minorTickMark val="out"/>
        <c:tickLblPos val="low"/>
        <c:crossAx val="90912640"/>
        <c:crosses val="autoZero"/>
        <c:auto val="1"/>
        <c:lblAlgn val="ctr"/>
        <c:lblOffset val="100"/>
      </c:catAx>
      <c:valAx>
        <c:axId val="90912640"/>
        <c:scaling>
          <c:orientation val="minMax"/>
        </c:scaling>
        <c:axPos val="t"/>
        <c:majorGridlines/>
        <c:numFmt formatCode="0" sourceLinked="0"/>
        <c:tickLblPos val="nextTo"/>
        <c:crossAx val="9091110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bar"/>
        <c:grouping val="clustered"/>
        <c:ser>
          <c:idx val="0"/>
          <c:order val="0"/>
          <c:tx>
            <c:strRef>
              <c:f>'48. Import tonnage'!$B$7</c:f>
              <c:strCache>
                <c:ptCount val="1"/>
                <c:pt idx="0">
                  <c:v>Current (2012/13)</c:v>
                </c:pt>
              </c:strCache>
            </c:strRef>
          </c:tx>
          <c:cat>
            <c:strRef>
              <c:f>'48. Import tonnage'!$A$8:$A$18</c:f>
              <c:strCache>
                <c:ptCount val="11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Napier</c:v>
                </c:pt>
                <c:pt idx="4">
                  <c:v>Taranaki</c:v>
                </c:pt>
                <c:pt idx="5">
                  <c:v>CentrePort</c:v>
                </c:pt>
                <c:pt idx="6">
                  <c:v>Nelson/Marlborough</c:v>
                </c:pt>
                <c:pt idx="7">
                  <c:v>Lyttelton</c:v>
                </c:pt>
                <c:pt idx="8">
                  <c:v>PrimePort</c:v>
                </c:pt>
                <c:pt idx="9">
                  <c:v>Otago</c:v>
                </c:pt>
                <c:pt idx="10">
                  <c:v>South Port</c:v>
                </c:pt>
              </c:strCache>
            </c:strRef>
          </c:cat>
          <c:val>
            <c:numRef>
              <c:f>'48. Import tonnage'!$B$8:$B$18</c:f>
              <c:numCache>
                <c:formatCode>0.00</c:formatCode>
                <c:ptCount val="11"/>
                <c:pt idx="0">
                  <c:v>0.17459</c:v>
                </c:pt>
                <c:pt idx="1">
                  <c:v>3.5607699999999998</c:v>
                </c:pt>
                <c:pt idx="2">
                  <c:v>3.701590148332464</c:v>
                </c:pt>
                <c:pt idx="3">
                  <c:v>0.47351000000000004</c:v>
                </c:pt>
                <c:pt idx="4">
                  <c:v>0.59580999999999995</c:v>
                </c:pt>
                <c:pt idx="5">
                  <c:v>0.77840999999999994</c:v>
                </c:pt>
                <c:pt idx="6">
                  <c:v>0.48150000000000004</c:v>
                </c:pt>
                <c:pt idx="7">
                  <c:v>1.6559235924378624</c:v>
                </c:pt>
                <c:pt idx="8">
                  <c:v>0.38845640756213773</c:v>
                </c:pt>
                <c:pt idx="9">
                  <c:v>0.31695000000000001</c:v>
                </c:pt>
                <c:pt idx="10">
                  <c:v>1.3483339999999999</c:v>
                </c:pt>
              </c:numCache>
            </c:numRef>
          </c:val>
        </c:ser>
        <c:ser>
          <c:idx val="1"/>
          <c:order val="1"/>
          <c:tx>
            <c:strRef>
              <c:f>'48. Import tonnage'!$C$7</c:f>
              <c:strCache>
                <c:ptCount val="1"/>
                <c:pt idx="0">
                  <c:v>Base Case/Staying Close to the Action</c:v>
                </c:pt>
              </c:strCache>
            </c:strRef>
          </c:tx>
          <c:cat>
            <c:strRef>
              <c:f>'48. Import tonnage'!$A$8:$A$18</c:f>
              <c:strCache>
                <c:ptCount val="11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Napier</c:v>
                </c:pt>
                <c:pt idx="4">
                  <c:v>Taranaki</c:v>
                </c:pt>
                <c:pt idx="5">
                  <c:v>CentrePort</c:v>
                </c:pt>
                <c:pt idx="6">
                  <c:v>Nelson/Marlborough</c:v>
                </c:pt>
                <c:pt idx="7">
                  <c:v>Lyttelton</c:v>
                </c:pt>
                <c:pt idx="8">
                  <c:v>PrimePort</c:v>
                </c:pt>
                <c:pt idx="9">
                  <c:v>Otago</c:v>
                </c:pt>
                <c:pt idx="10">
                  <c:v>South Port</c:v>
                </c:pt>
              </c:strCache>
            </c:strRef>
          </c:cat>
          <c:val>
            <c:numRef>
              <c:f>'48. Import tonnage'!$C$8:$C$18</c:f>
              <c:numCache>
                <c:formatCode>0.00</c:formatCode>
                <c:ptCount val="11"/>
                <c:pt idx="0">
                  <c:v>0.34457916208470418</c:v>
                </c:pt>
                <c:pt idx="1">
                  <c:v>6.17575514216509</c:v>
                </c:pt>
                <c:pt idx="2">
                  <c:v>4.9182007409601463</c:v>
                </c:pt>
                <c:pt idx="3">
                  <c:v>1.1108080443377764</c:v>
                </c:pt>
                <c:pt idx="4">
                  <c:v>0.81688752183243807</c:v>
                </c:pt>
                <c:pt idx="5">
                  <c:v>0.79663052146678714</c:v>
                </c:pt>
                <c:pt idx="6">
                  <c:v>0.5498531702917574</c:v>
                </c:pt>
                <c:pt idx="7">
                  <c:v>2.8308493872514164</c:v>
                </c:pt>
                <c:pt idx="8">
                  <c:v>1.7241851909184582</c:v>
                </c:pt>
                <c:pt idx="9">
                  <c:v>0.62131586332106126</c:v>
                </c:pt>
                <c:pt idx="10">
                  <c:v>1.6298440906194147</c:v>
                </c:pt>
              </c:numCache>
            </c:numRef>
          </c:val>
        </c:ser>
        <c:ser>
          <c:idx val="2"/>
          <c:order val="2"/>
          <c:tx>
            <c:strRef>
              <c:f>'48. Import tonnage'!$D$7</c:f>
              <c:strCache>
                <c:ptCount val="1"/>
                <c:pt idx="0">
                  <c:v>Metro-Connected</c:v>
                </c:pt>
              </c:strCache>
            </c:strRef>
          </c:tx>
          <c:cat>
            <c:strRef>
              <c:f>'48. Import tonnage'!$A$8:$A$18</c:f>
              <c:strCache>
                <c:ptCount val="11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Napier</c:v>
                </c:pt>
                <c:pt idx="4">
                  <c:v>Taranaki</c:v>
                </c:pt>
                <c:pt idx="5">
                  <c:v>CentrePort</c:v>
                </c:pt>
                <c:pt idx="6">
                  <c:v>Nelson/Marlborough</c:v>
                </c:pt>
                <c:pt idx="7">
                  <c:v>Lyttelton</c:v>
                </c:pt>
                <c:pt idx="8">
                  <c:v>PrimePort</c:v>
                </c:pt>
                <c:pt idx="9">
                  <c:v>Otago</c:v>
                </c:pt>
                <c:pt idx="10">
                  <c:v>South Port</c:v>
                </c:pt>
              </c:strCache>
            </c:strRef>
          </c:cat>
          <c:val>
            <c:numRef>
              <c:f>'48. Import tonnage'!$D$8:$D$18</c:f>
              <c:numCache>
                <c:formatCode>0.00</c:formatCode>
                <c:ptCount val="11"/>
                <c:pt idx="0">
                  <c:v>0.3741601874775855</c:v>
                </c:pt>
                <c:pt idx="1">
                  <c:v>6.307835707668084</c:v>
                </c:pt>
                <c:pt idx="2">
                  <c:v>4.9924171518180067</c:v>
                </c:pt>
                <c:pt idx="3">
                  <c:v>1.2645184183012912</c:v>
                </c:pt>
                <c:pt idx="4">
                  <c:v>0.87117773178922986</c:v>
                </c:pt>
                <c:pt idx="5">
                  <c:v>0.90854740897390185</c:v>
                </c:pt>
                <c:pt idx="6">
                  <c:v>0.59897182292372475</c:v>
                </c:pt>
                <c:pt idx="7">
                  <c:v>3.03933048192421</c:v>
                </c:pt>
                <c:pt idx="8">
                  <c:v>1.8258266123142808</c:v>
                </c:pt>
                <c:pt idx="9">
                  <c:v>0.74955943536186809</c:v>
                </c:pt>
                <c:pt idx="10">
                  <c:v>1.6724894928856737</c:v>
                </c:pt>
              </c:numCache>
            </c:numRef>
          </c:val>
        </c:ser>
        <c:ser>
          <c:idx val="3"/>
          <c:order val="3"/>
          <c:tx>
            <c:strRef>
              <c:f>'48. Import tonnage'!$E$7</c:f>
              <c:strCache>
                <c:ptCount val="1"/>
                <c:pt idx="0">
                  <c:v>Golden Triangle</c:v>
                </c:pt>
              </c:strCache>
            </c:strRef>
          </c:tx>
          <c:cat>
            <c:strRef>
              <c:f>'48. Import tonnage'!$A$8:$A$18</c:f>
              <c:strCache>
                <c:ptCount val="11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Napier</c:v>
                </c:pt>
                <c:pt idx="4">
                  <c:v>Taranaki</c:v>
                </c:pt>
                <c:pt idx="5">
                  <c:v>CentrePort</c:v>
                </c:pt>
                <c:pt idx="6">
                  <c:v>Nelson/Marlborough</c:v>
                </c:pt>
                <c:pt idx="7">
                  <c:v>Lyttelton</c:v>
                </c:pt>
                <c:pt idx="8">
                  <c:v>PrimePort</c:v>
                </c:pt>
                <c:pt idx="9">
                  <c:v>Otago</c:v>
                </c:pt>
                <c:pt idx="10">
                  <c:v>South Port</c:v>
                </c:pt>
              </c:strCache>
            </c:strRef>
          </c:cat>
          <c:val>
            <c:numRef>
              <c:f>'48. Import tonnage'!$E$8:$E$18</c:f>
              <c:numCache>
                <c:formatCode>0.00</c:formatCode>
                <c:ptCount val="11"/>
                <c:pt idx="0">
                  <c:v>0.35301990068482786</c:v>
                </c:pt>
                <c:pt idx="1">
                  <c:v>7.3420031641309063</c:v>
                </c:pt>
                <c:pt idx="2">
                  <c:v>6.7624352457497192</c:v>
                </c:pt>
                <c:pt idx="3">
                  <c:v>1.1473917146081571</c:v>
                </c:pt>
                <c:pt idx="4">
                  <c:v>0.86987138502345895</c:v>
                </c:pt>
                <c:pt idx="5">
                  <c:v>0.75410430092363989</c:v>
                </c:pt>
                <c:pt idx="6">
                  <c:v>0.57077134703271115</c:v>
                </c:pt>
                <c:pt idx="7">
                  <c:v>2.7881469381240986</c:v>
                </c:pt>
                <c:pt idx="8">
                  <c:v>1.7058509321433002</c:v>
                </c:pt>
                <c:pt idx="9">
                  <c:v>0.53888986346374634</c:v>
                </c:pt>
                <c:pt idx="10">
                  <c:v>1.4521719193264961</c:v>
                </c:pt>
              </c:numCache>
            </c:numRef>
          </c:val>
        </c:ser>
        <c:ser>
          <c:idx val="4"/>
          <c:order val="4"/>
          <c:tx>
            <c:strRef>
              <c:f>'48. Import tonnage'!$F$7</c:f>
              <c:strCache>
                <c:ptCount val="1"/>
                <c:pt idx="0">
                  <c:v>@Home in Town and Country</c:v>
                </c:pt>
              </c:strCache>
            </c:strRef>
          </c:tx>
          <c:cat>
            <c:strRef>
              <c:f>'48. Import tonnage'!$A$8:$A$18</c:f>
              <c:strCache>
                <c:ptCount val="11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Napier</c:v>
                </c:pt>
                <c:pt idx="4">
                  <c:v>Taranaki</c:v>
                </c:pt>
                <c:pt idx="5">
                  <c:v>CentrePort</c:v>
                </c:pt>
                <c:pt idx="6">
                  <c:v>Nelson/Marlborough</c:v>
                </c:pt>
                <c:pt idx="7">
                  <c:v>Lyttelton</c:v>
                </c:pt>
                <c:pt idx="8">
                  <c:v>PrimePort</c:v>
                </c:pt>
                <c:pt idx="9">
                  <c:v>Otago</c:v>
                </c:pt>
                <c:pt idx="10">
                  <c:v>South Port</c:v>
                </c:pt>
              </c:strCache>
            </c:strRef>
          </c:cat>
          <c:val>
            <c:numRef>
              <c:f>'48. Import tonnage'!$F$8:$F$18</c:f>
              <c:numCache>
                <c:formatCode>0.00</c:formatCode>
                <c:ptCount val="11"/>
                <c:pt idx="0">
                  <c:v>0.45987662258636319</c:v>
                </c:pt>
                <c:pt idx="1">
                  <c:v>7.5948359351236459</c:v>
                </c:pt>
                <c:pt idx="2">
                  <c:v>6.139531355106671</c:v>
                </c:pt>
                <c:pt idx="3">
                  <c:v>1.5099181073104333</c:v>
                </c:pt>
                <c:pt idx="4">
                  <c:v>0.97106259127077799</c:v>
                </c:pt>
                <c:pt idx="5">
                  <c:v>0.94731007964034497</c:v>
                </c:pt>
                <c:pt idx="6">
                  <c:v>0.82529866202869751</c:v>
                </c:pt>
                <c:pt idx="7">
                  <c:v>3.3378979711456109</c:v>
                </c:pt>
                <c:pt idx="8">
                  <c:v>2.0437875559349945</c:v>
                </c:pt>
                <c:pt idx="9">
                  <c:v>0.81306803670444827</c:v>
                </c:pt>
                <c:pt idx="10">
                  <c:v>2.3572781418974182</c:v>
                </c:pt>
              </c:numCache>
            </c:numRef>
          </c:val>
        </c:ser>
        <c:axId val="90985216"/>
        <c:axId val="90986752"/>
      </c:barChart>
      <c:catAx>
        <c:axId val="90985216"/>
        <c:scaling>
          <c:orientation val="maxMin"/>
        </c:scaling>
        <c:axPos val="l"/>
        <c:tickLblPos val="nextTo"/>
        <c:crossAx val="90986752"/>
        <c:crosses val="autoZero"/>
        <c:auto val="1"/>
        <c:lblAlgn val="ctr"/>
        <c:lblOffset val="100"/>
      </c:catAx>
      <c:valAx>
        <c:axId val="90986752"/>
        <c:scaling>
          <c:orientation val="minMax"/>
        </c:scaling>
        <c:axPos val="t"/>
        <c:majorGridlines/>
        <c:numFmt formatCode="0" sourceLinked="0"/>
        <c:tickLblPos val="nextTo"/>
        <c:crossAx val="90985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bar"/>
        <c:grouping val="clustered"/>
        <c:ser>
          <c:idx val="0"/>
          <c:order val="0"/>
          <c:tx>
            <c:strRef>
              <c:f>'49. Export tonnage'!$B$7</c:f>
              <c:strCache>
                <c:ptCount val="1"/>
                <c:pt idx="0">
                  <c:v>Current (2012/13)</c:v>
                </c:pt>
              </c:strCache>
            </c:strRef>
          </c:tx>
          <c:cat>
            <c:strRef>
              <c:f>'49. Export tonnage'!$A$8:$A$19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Nelson/Marlborough</c:v>
                </c:pt>
                <c:pt idx="8">
                  <c:v>Lyttelton</c:v>
                </c:pt>
                <c:pt idx="9">
                  <c:v>Prime 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'49. Export tonnage'!$B$8:$B$19</c:f>
              <c:numCache>
                <c:formatCode>0.00</c:formatCode>
                <c:ptCount val="12"/>
                <c:pt idx="0">
                  <c:v>2.5320728224289226</c:v>
                </c:pt>
                <c:pt idx="1">
                  <c:v>2.1152517627492555</c:v>
                </c:pt>
                <c:pt idx="2">
                  <c:v>10.660962224713565</c:v>
                </c:pt>
                <c:pt idx="3">
                  <c:v>1.9286350059999999</c:v>
                </c:pt>
                <c:pt idx="4">
                  <c:v>2.641950777666465</c:v>
                </c:pt>
                <c:pt idx="5">
                  <c:v>0.77832040599999996</c:v>
                </c:pt>
                <c:pt idx="6">
                  <c:v>0.9551827075079723</c:v>
                </c:pt>
                <c:pt idx="7">
                  <c:v>1.8488514567043925</c:v>
                </c:pt>
                <c:pt idx="8">
                  <c:v>4.0734799507124331</c:v>
                </c:pt>
                <c:pt idx="9">
                  <c:v>0.36477057462164397</c:v>
                </c:pt>
                <c:pt idx="10">
                  <c:v>1.6421145313612264</c:v>
                </c:pt>
                <c:pt idx="11">
                  <c:v>0.89475861493676823</c:v>
                </c:pt>
              </c:numCache>
            </c:numRef>
          </c:val>
        </c:ser>
        <c:ser>
          <c:idx val="1"/>
          <c:order val="1"/>
          <c:tx>
            <c:strRef>
              <c:f>'49. Export tonnage'!$C$7</c:f>
              <c:strCache>
                <c:ptCount val="1"/>
                <c:pt idx="0">
                  <c:v>Base Case/Staying Close to the Action</c:v>
                </c:pt>
              </c:strCache>
            </c:strRef>
          </c:tx>
          <c:cat>
            <c:strRef>
              <c:f>'49. Export tonnage'!$A$8:$A$19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Nelson/Marlborough</c:v>
                </c:pt>
                <c:pt idx="8">
                  <c:v>Lyttelton</c:v>
                </c:pt>
                <c:pt idx="9">
                  <c:v>Prime 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'49. Export tonnage'!$C$8:$C$19</c:f>
              <c:numCache>
                <c:formatCode>0.00</c:formatCode>
                <c:ptCount val="12"/>
                <c:pt idx="0">
                  <c:v>1.2806706126603589</c:v>
                </c:pt>
                <c:pt idx="1">
                  <c:v>3.1590615999095575</c:v>
                </c:pt>
                <c:pt idx="2">
                  <c:v>10.031909566854463</c:v>
                </c:pt>
                <c:pt idx="3">
                  <c:v>2.1186254367442374</c:v>
                </c:pt>
                <c:pt idx="4">
                  <c:v>3.0720080787909763</c:v>
                </c:pt>
                <c:pt idx="5">
                  <c:v>0.75284758882988911</c:v>
                </c:pt>
                <c:pt idx="6">
                  <c:v>1.3313181213957279</c:v>
                </c:pt>
                <c:pt idx="7">
                  <c:v>1.8701163460595949</c:v>
                </c:pt>
                <c:pt idx="8">
                  <c:v>4.6649545704603925</c:v>
                </c:pt>
                <c:pt idx="9">
                  <c:v>0.51118372531167278</c:v>
                </c:pt>
                <c:pt idx="10">
                  <c:v>2.1842666784446343</c:v>
                </c:pt>
                <c:pt idx="11">
                  <c:v>1.2373719572570452</c:v>
                </c:pt>
              </c:numCache>
            </c:numRef>
          </c:val>
        </c:ser>
        <c:ser>
          <c:idx val="2"/>
          <c:order val="2"/>
          <c:tx>
            <c:strRef>
              <c:f>'49. Export tonnage'!$D$7</c:f>
              <c:strCache>
                <c:ptCount val="1"/>
                <c:pt idx="0">
                  <c:v>Metro-Connected</c:v>
                </c:pt>
              </c:strCache>
            </c:strRef>
          </c:tx>
          <c:cat>
            <c:strRef>
              <c:f>'49. Export tonnage'!$A$8:$A$19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Nelson/Marlborough</c:v>
                </c:pt>
                <c:pt idx="8">
                  <c:v>Lyttelton</c:v>
                </c:pt>
                <c:pt idx="9">
                  <c:v>Prime 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'49. Export tonnage'!$D$8:$D$19</c:f>
              <c:numCache>
                <c:formatCode>0.00</c:formatCode>
                <c:ptCount val="12"/>
                <c:pt idx="0">
                  <c:v>1.2833351071489696</c:v>
                </c:pt>
                <c:pt idx="1">
                  <c:v>3.1477737475189813</c:v>
                </c:pt>
                <c:pt idx="2">
                  <c:v>10.133900048429945</c:v>
                </c:pt>
                <c:pt idx="3">
                  <c:v>2.1183763850329682</c:v>
                </c:pt>
                <c:pt idx="4">
                  <c:v>3.0816195549416516</c:v>
                </c:pt>
                <c:pt idx="5">
                  <c:v>0.77842701676134207</c:v>
                </c:pt>
                <c:pt idx="6">
                  <c:v>1.3091535246740085</c:v>
                </c:pt>
                <c:pt idx="7">
                  <c:v>1.8459715012474136</c:v>
                </c:pt>
                <c:pt idx="8">
                  <c:v>4.639738274660365</c:v>
                </c:pt>
                <c:pt idx="9">
                  <c:v>0.51218616126618921</c:v>
                </c:pt>
                <c:pt idx="10">
                  <c:v>2.1670211810018767</c:v>
                </c:pt>
                <c:pt idx="11">
                  <c:v>1.2135469967139849</c:v>
                </c:pt>
              </c:numCache>
            </c:numRef>
          </c:val>
        </c:ser>
        <c:ser>
          <c:idx val="3"/>
          <c:order val="3"/>
          <c:tx>
            <c:strRef>
              <c:f>'49. Export tonnage'!$E$7</c:f>
              <c:strCache>
                <c:ptCount val="1"/>
                <c:pt idx="0">
                  <c:v>Golden Triangle</c:v>
                </c:pt>
              </c:strCache>
            </c:strRef>
          </c:tx>
          <c:cat>
            <c:strRef>
              <c:f>'49. Export tonnage'!$A$8:$A$19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Nelson/Marlborough</c:v>
                </c:pt>
                <c:pt idx="8">
                  <c:v>Lyttelton</c:v>
                </c:pt>
                <c:pt idx="9">
                  <c:v>Prime 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'49. Export tonnage'!$E$8:$E$19</c:f>
              <c:numCache>
                <c:formatCode>0.00</c:formatCode>
                <c:ptCount val="12"/>
                <c:pt idx="0">
                  <c:v>0.99777749379483627</c:v>
                </c:pt>
                <c:pt idx="1">
                  <c:v>3.6186281027814058</c:v>
                </c:pt>
                <c:pt idx="2">
                  <c:v>9.275018485111584</c:v>
                </c:pt>
                <c:pt idx="3">
                  <c:v>2.0710549662597133</c:v>
                </c:pt>
                <c:pt idx="4">
                  <c:v>2.9893396011469315</c:v>
                </c:pt>
                <c:pt idx="5">
                  <c:v>0.66663917194054811</c:v>
                </c:pt>
                <c:pt idx="6">
                  <c:v>1.3069887109223541</c:v>
                </c:pt>
                <c:pt idx="7">
                  <c:v>1.7844520814877092</c:v>
                </c:pt>
                <c:pt idx="8">
                  <c:v>4.681284347492638</c:v>
                </c:pt>
                <c:pt idx="9">
                  <c:v>0.49555682241184984</c:v>
                </c:pt>
                <c:pt idx="10">
                  <c:v>2.2279315952911793</c:v>
                </c:pt>
                <c:pt idx="11">
                  <c:v>1.2780043271488797</c:v>
                </c:pt>
              </c:numCache>
            </c:numRef>
          </c:val>
        </c:ser>
        <c:ser>
          <c:idx val="4"/>
          <c:order val="4"/>
          <c:tx>
            <c:strRef>
              <c:f>'49. Export tonnage'!$F$7</c:f>
              <c:strCache>
                <c:ptCount val="1"/>
                <c:pt idx="0">
                  <c:v>@Home in Town and Country</c:v>
                </c:pt>
              </c:strCache>
            </c:strRef>
          </c:tx>
          <c:cat>
            <c:strRef>
              <c:f>'49. Export tonnage'!$A$8:$A$19</c:f>
              <c:strCache>
                <c:ptCount val="12"/>
                <c:pt idx="0">
                  <c:v>Northport</c:v>
                </c:pt>
                <c:pt idx="1">
                  <c:v>Auckland</c:v>
                </c:pt>
                <c:pt idx="2">
                  <c:v>Tauranga</c:v>
                </c:pt>
                <c:pt idx="3">
                  <c:v>Eastland</c:v>
                </c:pt>
                <c:pt idx="4">
                  <c:v>Napier</c:v>
                </c:pt>
                <c:pt idx="5">
                  <c:v>Taranaki</c:v>
                </c:pt>
                <c:pt idx="6">
                  <c:v>CentrePort</c:v>
                </c:pt>
                <c:pt idx="7">
                  <c:v>Nelson/Marlborough</c:v>
                </c:pt>
                <c:pt idx="8">
                  <c:v>Lyttelton</c:v>
                </c:pt>
                <c:pt idx="9">
                  <c:v>Prime Port</c:v>
                </c:pt>
                <c:pt idx="10">
                  <c:v>Otago</c:v>
                </c:pt>
                <c:pt idx="11">
                  <c:v>South Port</c:v>
                </c:pt>
              </c:strCache>
            </c:strRef>
          </c:cat>
          <c:val>
            <c:numRef>
              <c:f>'49. Export tonnage'!$F$8:$F$19</c:f>
              <c:numCache>
                <c:formatCode>0.00</c:formatCode>
                <c:ptCount val="12"/>
                <c:pt idx="0">
                  <c:v>0.99910873429839109</c:v>
                </c:pt>
                <c:pt idx="1">
                  <c:v>3.6180697332815495</c:v>
                </c:pt>
                <c:pt idx="2">
                  <c:v>9.7037213714675374</c:v>
                </c:pt>
                <c:pt idx="3">
                  <c:v>2.0704650466776191</c:v>
                </c:pt>
                <c:pt idx="4">
                  <c:v>3.0355135840781919</c:v>
                </c:pt>
                <c:pt idx="5">
                  <c:v>0.72906413289912808</c:v>
                </c:pt>
                <c:pt idx="6">
                  <c:v>1.2726835877196265</c:v>
                </c:pt>
                <c:pt idx="7">
                  <c:v>1.6768844002030066</c:v>
                </c:pt>
                <c:pt idx="8">
                  <c:v>4.6003386003825497</c:v>
                </c:pt>
                <c:pt idx="9">
                  <c:v>0.49585117802996337</c:v>
                </c:pt>
                <c:pt idx="10">
                  <c:v>2.1797857962053389</c:v>
                </c:pt>
                <c:pt idx="11">
                  <c:v>1.1406938976812488</c:v>
                </c:pt>
              </c:numCache>
            </c:numRef>
          </c:val>
        </c:ser>
        <c:axId val="91346048"/>
        <c:axId val="91347584"/>
      </c:barChart>
      <c:catAx>
        <c:axId val="91346048"/>
        <c:scaling>
          <c:orientation val="maxMin"/>
        </c:scaling>
        <c:axPos val="l"/>
        <c:tickLblPos val="nextTo"/>
        <c:crossAx val="91347584"/>
        <c:crosses val="autoZero"/>
        <c:auto val="1"/>
        <c:lblAlgn val="ctr"/>
        <c:lblOffset val="100"/>
      </c:catAx>
      <c:valAx>
        <c:axId val="91347584"/>
        <c:scaling>
          <c:orientation val="minMax"/>
        </c:scaling>
        <c:axPos val="t"/>
        <c:majorGridlines/>
        <c:numFmt formatCode="0" sourceLinked="0"/>
        <c:tickLblPos val="nextTo"/>
        <c:crossAx val="91346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bar"/>
        <c:grouping val="stacked"/>
        <c:ser>
          <c:idx val="6"/>
          <c:order val="0"/>
          <c:tx>
            <c:strRef>
              <c:f>'6. Trips by income'!$H$5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'6. Trips by income'!$A$6:$A$11</c:f>
              <c:strCache>
                <c:ptCount val="6"/>
                <c:pt idx="0">
                  <c:v>Up to $20,000</c:v>
                </c:pt>
                <c:pt idx="1">
                  <c:v>$20,001 - $30,000</c:v>
                </c:pt>
                <c:pt idx="2">
                  <c:v>$30,001 - $50,000</c:v>
                </c:pt>
                <c:pt idx="3">
                  <c:v>$50,001 - $70,000</c:v>
                </c:pt>
                <c:pt idx="4">
                  <c:v>$70,001 - $100,000</c:v>
                </c:pt>
                <c:pt idx="5">
                  <c:v>Over $100,000</c:v>
                </c:pt>
              </c:strCache>
            </c:strRef>
          </c:cat>
          <c:val>
            <c:numRef>
              <c:f>'6. Trips by income'!$H$6:$H$11</c:f>
              <c:numCache>
                <c:formatCode>0.00</c:formatCode>
                <c:ptCount val="6"/>
                <c:pt idx="0">
                  <c:v>4.6059590184807077E-2</c:v>
                </c:pt>
                <c:pt idx="1">
                  <c:v>9.7355861697244264E-3</c:v>
                </c:pt>
                <c:pt idx="2">
                  <c:v>2.1858038929415888E-2</c:v>
                </c:pt>
                <c:pt idx="3">
                  <c:v>2.1279443100046473E-2</c:v>
                </c:pt>
                <c:pt idx="4">
                  <c:v>3.3379485964487692E-2</c:v>
                </c:pt>
                <c:pt idx="5">
                  <c:v>3.8338734098124723E-2</c:v>
                </c:pt>
              </c:numCache>
            </c:numRef>
          </c:val>
        </c:ser>
        <c:ser>
          <c:idx val="4"/>
          <c:order val="1"/>
          <c:tx>
            <c:strRef>
              <c:f>'6. Trips by income'!$F$5</c:f>
              <c:strCache>
                <c:ptCount val="1"/>
                <c:pt idx="0">
                  <c:v>Train</c:v>
                </c:pt>
              </c:strCache>
            </c:strRef>
          </c:tx>
          <c:cat>
            <c:strRef>
              <c:f>'6. Trips by income'!$A$6:$A$11</c:f>
              <c:strCache>
                <c:ptCount val="6"/>
                <c:pt idx="0">
                  <c:v>Up to $20,000</c:v>
                </c:pt>
                <c:pt idx="1">
                  <c:v>$20,001 - $30,000</c:v>
                </c:pt>
                <c:pt idx="2">
                  <c:v>$30,001 - $50,000</c:v>
                </c:pt>
                <c:pt idx="3">
                  <c:v>$50,001 - $70,000</c:v>
                </c:pt>
                <c:pt idx="4">
                  <c:v>$70,001 - $100,000</c:v>
                </c:pt>
                <c:pt idx="5">
                  <c:v>Over $100,000</c:v>
                </c:pt>
              </c:strCache>
            </c:strRef>
          </c:cat>
          <c:val>
            <c:numRef>
              <c:f>'6. Trips by income'!$F$6:$F$11</c:f>
              <c:numCache>
                <c:formatCode>0.00</c:formatCode>
                <c:ptCount val="6"/>
                <c:pt idx="0">
                  <c:v>3.9925990000000003E-3</c:v>
                </c:pt>
                <c:pt idx="1">
                  <c:v>4.4364214000000004E-3</c:v>
                </c:pt>
                <c:pt idx="2">
                  <c:v>1.1408411800000001E-2</c:v>
                </c:pt>
                <c:pt idx="3">
                  <c:v>6.8039008999999998E-3</c:v>
                </c:pt>
                <c:pt idx="4">
                  <c:v>1.12294682E-2</c:v>
                </c:pt>
                <c:pt idx="5">
                  <c:v>2.2791791299999999E-2</c:v>
                </c:pt>
              </c:numCache>
            </c:numRef>
          </c:val>
        </c:ser>
        <c:ser>
          <c:idx val="5"/>
          <c:order val="2"/>
          <c:tx>
            <c:strRef>
              <c:f>'6. Trips by income'!$G$5</c:f>
              <c:strCache>
                <c:ptCount val="1"/>
                <c:pt idx="0">
                  <c:v>Bus</c:v>
                </c:pt>
              </c:strCache>
            </c:strRef>
          </c:tx>
          <c:cat>
            <c:strRef>
              <c:f>'6. Trips by income'!$A$6:$A$11</c:f>
              <c:strCache>
                <c:ptCount val="6"/>
                <c:pt idx="0">
                  <c:v>Up to $20,000</c:v>
                </c:pt>
                <c:pt idx="1">
                  <c:v>$20,001 - $30,000</c:v>
                </c:pt>
                <c:pt idx="2">
                  <c:v>$30,001 - $50,000</c:v>
                </c:pt>
                <c:pt idx="3">
                  <c:v>$50,001 - $70,000</c:v>
                </c:pt>
                <c:pt idx="4">
                  <c:v>$70,001 - $100,000</c:v>
                </c:pt>
                <c:pt idx="5">
                  <c:v>Over $100,000</c:v>
                </c:pt>
              </c:strCache>
            </c:strRef>
          </c:cat>
          <c:val>
            <c:numRef>
              <c:f>'6. Trips by income'!$G$6:$G$11</c:f>
              <c:numCache>
                <c:formatCode>0.00</c:formatCode>
                <c:ptCount val="6"/>
                <c:pt idx="0">
                  <c:v>9.6754359299999995E-2</c:v>
                </c:pt>
                <c:pt idx="1">
                  <c:v>9.9879654700000001E-2</c:v>
                </c:pt>
                <c:pt idx="2">
                  <c:v>8.1144944199999999E-2</c:v>
                </c:pt>
                <c:pt idx="3">
                  <c:v>7.0919421199999999E-2</c:v>
                </c:pt>
                <c:pt idx="4">
                  <c:v>8.2901938499999994E-2</c:v>
                </c:pt>
                <c:pt idx="5">
                  <c:v>8.0369473699999999E-2</c:v>
                </c:pt>
              </c:numCache>
            </c:numRef>
          </c:val>
        </c:ser>
        <c:ser>
          <c:idx val="3"/>
          <c:order val="3"/>
          <c:tx>
            <c:strRef>
              <c:f>'6. Trips by income'!$E$5</c:f>
              <c:strCache>
                <c:ptCount val="1"/>
                <c:pt idx="0">
                  <c:v>Cyclist</c:v>
                </c:pt>
              </c:strCache>
            </c:strRef>
          </c:tx>
          <c:cat>
            <c:strRef>
              <c:f>'6. Trips by income'!$A$6:$A$11</c:f>
              <c:strCache>
                <c:ptCount val="6"/>
                <c:pt idx="0">
                  <c:v>Up to $20,000</c:v>
                </c:pt>
                <c:pt idx="1">
                  <c:v>$20,001 - $30,000</c:v>
                </c:pt>
                <c:pt idx="2">
                  <c:v>$30,001 - $50,000</c:v>
                </c:pt>
                <c:pt idx="3">
                  <c:v>$50,001 - $70,000</c:v>
                </c:pt>
                <c:pt idx="4">
                  <c:v>$70,001 - $100,000</c:v>
                </c:pt>
                <c:pt idx="5">
                  <c:v>Over $100,000</c:v>
                </c:pt>
              </c:strCache>
            </c:strRef>
          </c:cat>
          <c:val>
            <c:numRef>
              <c:f>'6. Trips by income'!$E$6:$E$11</c:f>
              <c:numCache>
                <c:formatCode>0.00</c:formatCode>
                <c:ptCount val="6"/>
                <c:pt idx="0">
                  <c:v>3.6976116023478563E-2</c:v>
                </c:pt>
                <c:pt idx="1">
                  <c:v>3.6053502178156956E-2</c:v>
                </c:pt>
                <c:pt idx="2">
                  <c:v>4.5486372939127974E-2</c:v>
                </c:pt>
                <c:pt idx="3">
                  <c:v>3.2777872122168254E-2</c:v>
                </c:pt>
                <c:pt idx="4">
                  <c:v>4.9680092954779702E-2</c:v>
                </c:pt>
                <c:pt idx="5">
                  <c:v>4.8573892020386304E-2</c:v>
                </c:pt>
              </c:numCache>
            </c:numRef>
          </c:val>
        </c:ser>
        <c:ser>
          <c:idx val="2"/>
          <c:order val="4"/>
          <c:tx>
            <c:strRef>
              <c:f>'6. Trips by income'!$D$5</c:f>
              <c:strCache>
                <c:ptCount val="1"/>
                <c:pt idx="0">
                  <c:v>Pedestrian</c:v>
                </c:pt>
              </c:strCache>
            </c:strRef>
          </c:tx>
          <c:cat>
            <c:strRef>
              <c:f>'6. Trips by income'!$A$6:$A$11</c:f>
              <c:strCache>
                <c:ptCount val="6"/>
                <c:pt idx="0">
                  <c:v>Up to $20,000</c:v>
                </c:pt>
                <c:pt idx="1">
                  <c:v>$20,001 - $30,000</c:v>
                </c:pt>
                <c:pt idx="2">
                  <c:v>$30,001 - $50,000</c:v>
                </c:pt>
                <c:pt idx="3">
                  <c:v>$50,001 - $70,000</c:v>
                </c:pt>
                <c:pt idx="4">
                  <c:v>$70,001 - $100,000</c:v>
                </c:pt>
                <c:pt idx="5">
                  <c:v>Over $100,000</c:v>
                </c:pt>
              </c:strCache>
            </c:strRef>
          </c:cat>
          <c:val>
            <c:numRef>
              <c:f>'6. Trips by income'!$D$6:$D$11</c:f>
              <c:numCache>
                <c:formatCode>0.00</c:formatCode>
                <c:ptCount val="6"/>
                <c:pt idx="0">
                  <c:v>0.68995206178402158</c:v>
                </c:pt>
                <c:pt idx="1">
                  <c:v>0.67786833036917771</c:v>
                </c:pt>
                <c:pt idx="2">
                  <c:v>0.63586306530631465</c:v>
                </c:pt>
                <c:pt idx="3">
                  <c:v>0.55809208934001531</c:v>
                </c:pt>
                <c:pt idx="4">
                  <c:v>0.59237779055375828</c:v>
                </c:pt>
                <c:pt idx="5">
                  <c:v>0.65216462247423757</c:v>
                </c:pt>
              </c:numCache>
            </c:numRef>
          </c:val>
        </c:ser>
        <c:ser>
          <c:idx val="1"/>
          <c:order val="5"/>
          <c:tx>
            <c:strRef>
              <c:f>'6. Trips by income'!$C$5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'6. Trips by income'!$A$6:$A$11</c:f>
              <c:strCache>
                <c:ptCount val="6"/>
                <c:pt idx="0">
                  <c:v>Up to $20,000</c:v>
                </c:pt>
                <c:pt idx="1">
                  <c:v>$20,001 - $30,000</c:v>
                </c:pt>
                <c:pt idx="2">
                  <c:v>$30,001 - $50,000</c:v>
                </c:pt>
                <c:pt idx="3">
                  <c:v>$50,001 - $70,000</c:v>
                </c:pt>
                <c:pt idx="4">
                  <c:v>$70,001 - $100,000</c:v>
                </c:pt>
                <c:pt idx="5">
                  <c:v>Over $100,000</c:v>
                </c:pt>
              </c:strCache>
            </c:strRef>
          </c:cat>
          <c:val>
            <c:numRef>
              <c:f>'6. Trips by income'!$C$6:$C$11</c:f>
              <c:numCache>
                <c:formatCode>0.00</c:formatCode>
                <c:ptCount val="6"/>
                <c:pt idx="0">
                  <c:v>0.69290680860122877</c:v>
                </c:pt>
                <c:pt idx="1">
                  <c:v>0.79442969508161521</c:v>
                </c:pt>
                <c:pt idx="2">
                  <c:v>0.90452592328456449</c:v>
                </c:pt>
                <c:pt idx="3">
                  <c:v>0.95011757357594095</c:v>
                </c:pt>
                <c:pt idx="4">
                  <c:v>1.0024165965375929</c:v>
                </c:pt>
                <c:pt idx="5">
                  <c:v>1.0430142141018675</c:v>
                </c:pt>
              </c:numCache>
            </c:numRef>
          </c:val>
        </c:ser>
        <c:ser>
          <c:idx val="0"/>
          <c:order val="6"/>
          <c:tx>
            <c:strRef>
              <c:f>'6. Trips by income'!$B$5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'6. Trips by income'!$A$6:$A$11</c:f>
              <c:strCache>
                <c:ptCount val="6"/>
                <c:pt idx="0">
                  <c:v>Up to $20,000</c:v>
                </c:pt>
                <c:pt idx="1">
                  <c:v>$20,001 - $30,000</c:v>
                </c:pt>
                <c:pt idx="2">
                  <c:v>$30,001 - $50,000</c:v>
                </c:pt>
                <c:pt idx="3">
                  <c:v>$50,001 - $70,000</c:v>
                </c:pt>
                <c:pt idx="4">
                  <c:v>$70,001 - $100,000</c:v>
                </c:pt>
                <c:pt idx="5">
                  <c:v>Over $100,000</c:v>
                </c:pt>
              </c:strCache>
            </c:strRef>
          </c:cat>
          <c:val>
            <c:numRef>
              <c:f>'6. Trips by income'!$B$6:$B$11</c:f>
              <c:numCache>
                <c:formatCode>0.00</c:formatCode>
                <c:ptCount val="6"/>
                <c:pt idx="0">
                  <c:v>1.3633358634665333</c:v>
                </c:pt>
                <c:pt idx="1">
                  <c:v>1.547313261393233</c:v>
                </c:pt>
                <c:pt idx="2">
                  <c:v>1.6941120868884376</c:v>
                </c:pt>
                <c:pt idx="3">
                  <c:v>1.897750385358953</c:v>
                </c:pt>
                <c:pt idx="4">
                  <c:v>2.0304995811975233</c:v>
                </c:pt>
                <c:pt idx="5">
                  <c:v>2.2289014914055505</c:v>
                </c:pt>
              </c:numCache>
            </c:numRef>
          </c:val>
        </c:ser>
        <c:overlap val="100"/>
        <c:axId val="84410752"/>
        <c:axId val="84412288"/>
      </c:barChart>
      <c:catAx>
        <c:axId val="84410752"/>
        <c:scaling>
          <c:orientation val="maxMin"/>
        </c:scaling>
        <c:axPos val="l"/>
        <c:tickLblPos val="nextTo"/>
        <c:crossAx val="84412288"/>
        <c:crosses val="autoZero"/>
        <c:auto val="1"/>
        <c:lblAlgn val="ctr"/>
        <c:lblOffset val="100"/>
      </c:catAx>
      <c:valAx>
        <c:axId val="84412288"/>
        <c:scaling>
          <c:orientation val="minMax"/>
        </c:scaling>
        <c:axPos val="t"/>
        <c:majorGridlines/>
        <c:numFmt formatCode="0" sourceLinked="0"/>
        <c:tickLblPos val="nextTo"/>
        <c:crossAx val="84410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'50. VKT by vehicle type'!$B$5</c:f>
              <c:strCache>
                <c:ptCount val="1"/>
                <c:pt idx="0">
                  <c:v>Household light vehicles</c:v>
                </c:pt>
              </c:strCache>
            </c:strRef>
          </c:tx>
          <c:cat>
            <c:numRef>
              <c:f>'50. VKT by vehicle type'!$A$6:$A$12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  <c:pt idx="3">
                  <c:v>2027</c:v>
                </c:pt>
                <c:pt idx="4">
                  <c:v>2032</c:v>
                </c:pt>
                <c:pt idx="5">
                  <c:v>2037</c:v>
                </c:pt>
                <c:pt idx="6">
                  <c:v>2042</c:v>
                </c:pt>
              </c:numCache>
            </c:numRef>
          </c:cat>
          <c:val>
            <c:numRef>
              <c:f>'50. VKT by vehicle type'!$B$6:$B$12</c:f>
              <c:numCache>
                <c:formatCode>0.0</c:formatCode>
                <c:ptCount val="7"/>
                <c:pt idx="0">
                  <c:v>28.821770932818442</c:v>
                </c:pt>
                <c:pt idx="1">
                  <c:v>32.349164507780316</c:v>
                </c:pt>
                <c:pt idx="2">
                  <c:v>34.624403906926879</c:v>
                </c:pt>
                <c:pt idx="3">
                  <c:v>34.303179985388141</c:v>
                </c:pt>
                <c:pt idx="4">
                  <c:v>33.715472436201942</c:v>
                </c:pt>
                <c:pt idx="5">
                  <c:v>32.708876875961685</c:v>
                </c:pt>
                <c:pt idx="6">
                  <c:v>31.498009745110238</c:v>
                </c:pt>
              </c:numCache>
            </c:numRef>
          </c:val>
        </c:ser>
        <c:ser>
          <c:idx val="1"/>
          <c:order val="1"/>
          <c:tx>
            <c:strRef>
              <c:f>'50. VKT by vehicle type'!$C$5</c:f>
              <c:strCache>
                <c:ptCount val="1"/>
                <c:pt idx="0">
                  <c:v>Commercial light vehicles</c:v>
                </c:pt>
              </c:strCache>
            </c:strRef>
          </c:tx>
          <c:cat>
            <c:numRef>
              <c:f>'50. VKT by vehicle type'!$A$6:$A$12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  <c:pt idx="3">
                  <c:v>2027</c:v>
                </c:pt>
                <c:pt idx="4">
                  <c:v>2032</c:v>
                </c:pt>
                <c:pt idx="5">
                  <c:v>2037</c:v>
                </c:pt>
                <c:pt idx="6">
                  <c:v>2042</c:v>
                </c:pt>
              </c:numCache>
            </c:numRef>
          </c:cat>
          <c:val>
            <c:numRef>
              <c:f>'50. VKT by vehicle type'!$C$6:$C$12</c:f>
              <c:numCache>
                <c:formatCode>0.0</c:formatCode>
                <c:ptCount val="7"/>
                <c:pt idx="0">
                  <c:v>7.9812011910422465</c:v>
                </c:pt>
                <c:pt idx="1">
                  <c:v>9.3675315977061118</c:v>
                </c:pt>
                <c:pt idx="2">
                  <c:v>10.555228447246316</c:v>
                </c:pt>
                <c:pt idx="3">
                  <c:v>11.795930854834237</c:v>
                </c:pt>
                <c:pt idx="4">
                  <c:v>13.072483627922956</c:v>
                </c:pt>
                <c:pt idx="5">
                  <c:v>14.443631507117232</c:v>
                </c:pt>
                <c:pt idx="6">
                  <c:v>15.97334498403967</c:v>
                </c:pt>
              </c:numCache>
            </c:numRef>
          </c:val>
        </c:ser>
        <c:ser>
          <c:idx val="2"/>
          <c:order val="2"/>
          <c:tx>
            <c:strRef>
              <c:f>'50. VKT by vehicle type'!$D$5</c:f>
              <c:strCache>
                <c:ptCount val="1"/>
                <c:pt idx="0">
                  <c:v>Heavy trucks</c:v>
                </c:pt>
              </c:strCache>
            </c:strRef>
          </c:tx>
          <c:cat>
            <c:numRef>
              <c:f>'50. VKT by vehicle type'!$A$6:$A$12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  <c:pt idx="3">
                  <c:v>2027</c:v>
                </c:pt>
                <c:pt idx="4">
                  <c:v>2032</c:v>
                </c:pt>
                <c:pt idx="5">
                  <c:v>2037</c:v>
                </c:pt>
                <c:pt idx="6">
                  <c:v>2042</c:v>
                </c:pt>
              </c:numCache>
            </c:numRef>
          </c:cat>
          <c:val>
            <c:numRef>
              <c:f>'50. VKT by vehicle type'!$D$6:$D$12</c:f>
              <c:numCache>
                <c:formatCode>0.0</c:formatCode>
                <c:ptCount val="7"/>
                <c:pt idx="0">
                  <c:v>2.6286443613642878</c:v>
                </c:pt>
                <c:pt idx="1">
                  <c:v>2.9873722053437266</c:v>
                </c:pt>
                <c:pt idx="2">
                  <c:v>3.2497674309368456</c:v>
                </c:pt>
                <c:pt idx="3">
                  <c:v>3.3488137553173889</c:v>
                </c:pt>
                <c:pt idx="4">
                  <c:v>3.4410098683079333</c:v>
                </c:pt>
                <c:pt idx="5">
                  <c:v>3.4478552459111249</c:v>
                </c:pt>
                <c:pt idx="6">
                  <c:v>3.4522760990927197</c:v>
                </c:pt>
              </c:numCache>
            </c:numRef>
          </c:val>
        </c:ser>
        <c:ser>
          <c:idx val="3"/>
          <c:order val="3"/>
          <c:tx>
            <c:strRef>
              <c:f>'50. VKT by vehicle type'!$E$5</c:f>
              <c:strCache>
                <c:ptCount val="1"/>
                <c:pt idx="0">
                  <c:v>Motorcycles</c:v>
                </c:pt>
              </c:strCache>
            </c:strRef>
          </c:tx>
          <c:cat>
            <c:numRef>
              <c:f>'50. VKT by vehicle type'!$A$6:$A$12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  <c:pt idx="3">
                  <c:v>2027</c:v>
                </c:pt>
                <c:pt idx="4">
                  <c:v>2032</c:v>
                </c:pt>
                <c:pt idx="5">
                  <c:v>2037</c:v>
                </c:pt>
                <c:pt idx="6">
                  <c:v>2042</c:v>
                </c:pt>
              </c:numCache>
            </c:numRef>
          </c:cat>
          <c:val>
            <c:numRef>
              <c:f>'50. VKT by vehicle type'!$E$6:$E$12</c:f>
              <c:numCache>
                <c:formatCode>0.0</c:formatCode>
                <c:ptCount val="7"/>
                <c:pt idx="0">
                  <c:v>0.38489097388973303</c:v>
                </c:pt>
                <c:pt idx="1">
                  <c:v>0.43286123534940718</c:v>
                </c:pt>
                <c:pt idx="2">
                  <c:v>0.46277366692288824</c:v>
                </c:pt>
                <c:pt idx="3">
                  <c:v>0.47438072508448598</c:v>
                </c:pt>
                <c:pt idx="4">
                  <c:v>0.4813748393797872</c:v>
                </c:pt>
                <c:pt idx="5">
                  <c:v>0.47990700086517896</c:v>
                </c:pt>
                <c:pt idx="6">
                  <c:v>0.47599382931355405</c:v>
                </c:pt>
              </c:numCache>
            </c:numRef>
          </c:val>
        </c:ser>
        <c:ser>
          <c:idx val="4"/>
          <c:order val="4"/>
          <c:tx>
            <c:strRef>
              <c:f>'50. VKT by vehicle type'!$F$5</c:f>
              <c:strCache>
                <c:ptCount val="1"/>
                <c:pt idx="0">
                  <c:v>Vehicle share/taxi</c:v>
                </c:pt>
              </c:strCache>
            </c:strRef>
          </c:tx>
          <c:cat>
            <c:numRef>
              <c:f>'50. VKT by vehicle type'!$A$6:$A$12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  <c:pt idx="3">
                  <c:v>2027</c:v>
                </c:pt>
                <c:pt idx="4">
                  <c:v>2032</c:v>
                </c:pt>
                <c:pt idx="5">
                  <c:v>2037</c:v>
                </c:pt>
                <c:pt idx="6">
                  <c:v>2042</c:v>
                </c:pt>
              </c:numCache>
            </c:numRef>
          </c:cat>
          <c:val>
            <c:numRef>
              <c:f>'50. VKT by vehicle type'!$F$6:$F$12</c:f>
              <c:numCache>
                <c:formatCode>0.0</c:formatCode>
                <c:ptCount val="7"/>
                <c:pt idx="0">
                  <c:v>0.33718038391239125</c:v>
                </c:pt>
                <c:pt idx="1">
                  <c:v>0.41056563096946969</c:v>
                </c:pt>
                <c:pt idx="2">
                  <c:v>0.48655441508231606</c:v>
                </c:pt>
                <c:pt idx="3">
                  <c:v>2.3619095492451425</c:v>
                </c:pt>
                <c:pt idx="4">
                  <c:v>4.3736699319974015</c:v>
                </c:pt>
                <c:pt idx="5">
                  <c:v>6.4731237354612086</c:v>
                </c:pt>
                <c:pt idx="6">
                  <c:v>8.6571269577082735</c:v>
                </c:pt>
              </c:numCache>
            </c:numRef>
          </c:val>
        </c:ser>
        <c:ser>
          <c:idx val="5"/>
          <c:order val="5"/>
          <c:tx>
            <c:strRef>
              <c:f>'50. VKT by vehicle type'!$G$5</c:f>
              <c:strCache>
                <c:ptCount val="1"/>
                <c:pt idx="0">
                  <c:v>Heavy buses</c:v>
                </c:pt>
              </c:strCache>
            </c:strRef>
          </c:tx>
          <c:cat>
            <c:numRef>
              <c:f>'50. VKT by vehicle type'!$A$6:$A$12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  <c:pt idx="3">
                  <c:v>2027</c:v>
                </c:pt>
                <c:pt idx="4">
                  <c:v>2032</c:v>
                </c:pt>
                <c:pt idx="5">
                  <c:v>2037</c:v>
                </c:pt>
                <c:pt idx="6">
                  <c:v>2042</c:v>
                </c:pt>
              </c:numCache>
            </c:numRef>
          </c:cat>
          <c:val>
            <c:numRef>
              <c:f>'50. VKT by vehicle type'!$G$6:$G$12</c:f>
              <c:numCache>
                <c:formatCode>0.0</c:formatCode>
                <c:ptCount val="7"/>
                <c:pt idx="0">
                  <c:v>0.24783309783289592</c:v>
                </c:pt>
                <c:pt idx="1">
                  <c:v>0.31058287005747826</c:v>
                </c:pt>
                <c:pt idx="2">
                  <c:v>0.37225804184697225</c:v>
                </c:pt>
                <c:pt idx="3">
                  <c:v>0.42995420047275396</c:v>
                </c:pt>
                <c:pt idx="4">
                  <c:v>0.4870154715652168</c:v>
                </c:pt>
                <c:pt idx="5">
                  <c:v>0.54987358528029184</c:v>
                </c:pt>
                <c:pt idx="6">
                  <c:v>0.62032328258590508</c:v>
                </c:pt>
              </c:numCache>
            </c:numRef>
          </c:val>
        </c:ser>
        <c:axId val="91490560"/>
        <c:axId val="91504640"/>
      </c:areaChart>
      <c:catAx>
        <c:axId val="91490560"/>
        <c:scaling>
          <c:orientation val="minMax"/>
        </c:scaling>
        <c:axPos val="b"/>
        <c:numFmt formatCode="General" sourceLinked="1"/>
        <c:tickLblPos val="nextTo"/>
        <c:crossAx val="91504640"/>
        <c:crosses val="autoZero"/>
        <c:auto val="1"/>
        <c:lblAlgn val="ctr"/>
        <c:lblOffset val="100"/>
      </c:catAx>
      <c:valAx>
        <c:axId val="91504640"/>
        <c:scaling>
          <c:orientation val="minMax"/>
        </c:scaling>
        <c:axPos val="l"/>
        <c:majorGridlines/>
        <c:numFmt formatCode="0" sourceLinked="0"/>
        <c:tickLblPos val="nextTo"/>
        <c:crossAx val="914905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3"/>
          <c:order val="0"/>
          <c:tx>
            <c:strRef>
              <c:f>'51. VKTs'!$E$5</c:f>
              <c:strCache>
                <c:ptCount val="1"/>
                <c:pt idx="0">
                  <c:v>Golden Triangle</c:v>
                </c:pt>
              </c:strCache>
            </c:strRef>
          </c:tx>
          <c:marker>
            <c:symbol val="none"/>
          </c:marker>
          <c:cat>
            <c:strRef>
              <c:f>'51. VKTs'!$A$6:$A$12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'51. VKTs'!$E$6:$E$12</c:f>
              <c:numCache>
                <c:formatCode>#,##0.0</c:formatCode>
                <c:ptCount val="7"/>
                <c:pt idx="0">
                  <c:v>40.401520940859996</c:v>
                </c:pt>
                <c:pt idx="1">
                  <c:v>46.578287981316983</c:v>
                </c:pt>
                <c:pt idx="2">
                  <c:v>52.242754693366884</c:v>
                </c:pt>
                <c:pt idx="3">
                  <c:v>58.070177084330517</c:v>
                </c:pt>
                <c:pt idx="4">
                  <c:v>63.980471577811549</c:v>
                </c:pt>
                <c:pt idx="5">
                  <c:v>69.931816372028095</c:v>
                </c:pt>
                <c:pt idx="6">
                  <c:v>76.227661628942869</c:v>
                </c:pt>
              </c:numCache>
            </c:numRef>
          </c:val>
        </c:ser>
        <c:ser>
          <c:idx val="4"/>
          <c:order val="1"/>
          <c:tx>
            <c:strRef>
              <c:f>'51. VKTs'!$F$5</c:f>
              <c:strCache>
                <c:ptCount val="1"/>
                <c:pt idx="0">
                  <c:v>@Home in Town and Country</c:v>
                </c:pt>
              </c:strCache>
            </c:strRef>
          </c:tx>
          <c:marker>
            <c:symbol val="none"/>
          </c:marker>
          <c:cat>
            <c:strRef>
              <c:f>'51. VKTs'!$A$6:$A$12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'51. VKTs'!$F$6:$F$12</c:f>
              <c:numCache>
                <c:formatCode>#,##0.0</c:formatCode>
                <c:ptCount val="7"/>
                <c:pt idx="0">
                  <c:v>40.401520940859996</c:v>
                </c:pt>
                <c:pt idx="1">
                  <c:v>46.289562103438215</c:v>
                </c:pt>
                <c:pt idx="2">
                  <c:v>50.780445053636242</c:v>
                </c:pt>
                <c:pt idx="3">
                  <c:v>55.563821659897052</c:v>
                </c:pt>
                <c:pt idx="4">
                  <c:v>60.303751420533771</c:v>
                </c:pt>
                <c:pt idx="5">
                  <c:v>64.926421707226226</c:v>
                </c:pt>
                <c:pt idx="6">
                  <c:v>69.807492137393282</c:v>
                </c:pt>
              </c:numCache>
            </c:numRef>
          </c:val>
        </c:ser>
        <c:ser>
          <c:idx val="0"/>
          <c:order val="2"/>
          <c:tx>
            <c:strRef>
              <c:f>'51. VKTs'!$B$5</c:f>
              <c:strCache>
                <c:ptCount val="1"/>
                <c:pt idx="0">
                  <c:v>Base Case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'51. VKTs'!$A$6:$A$12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'51. VKTs'!$B$6:$B$12</c:f>
              <c:numCache>
                <c:formatCode>#,##0.0</c:formatCode>
                <c:ptCount val="7"/>
                <c:pt idx="0">
                  <c:v>40.401520940859996</c:v>
                </c:pt>
                <c:pt idx="1">
                  <c:v>45.858078047206511</c:v>
                </c:pt>
                <c:pt idx="2">
                  <c:v>49.750985908962228</c:v>
                </c:pt>
                <c:pt idx="3">
                  <c:v>52.714169070342138</c:v>
                </c:pt>
                <c:pt idx="4">
                  <c:v>55.571026175375245</c:v>
                </c:pt>
                <c:pt idx="5">
                  <c:v>58.103267950596738</c:v>
                </c:pt>
                <c:pt idx="6">
                  <c:v>60.677074897850353</c:v>
                </c:pt>
              </c:numCache>
            </c:numRef>
          </c:val>
        </c:ser>
        <c:ser>
          <c:idx val="2"/>
          <c:order val="3"/>
          <c:tx>
            <c:strRef>
              <c:f>'51. VKTs'!$D$5</c:f>
              <c:strCache>
                <c:ptCount val="1"/>
                <c:pt idx="0">
                  <c:v>Metro-Connected</c:v>
                </c:pt>
              </c:strCache>
            </c:strRef>
          </c:tx>
          <c:marker>
            <c:symbol val="none"/>
          </c:marker>
          <c:cat>
            <c:strRef>
              <c:f>'51. VKTs'!$A$6:$A$12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'51. VKTs'!$D$6:$D$12</c:f>
              <c:numCache>
                <c:formatCode>#,##0.0</c:formatCode>
                <c:ptCount val="7"/>
                <c:pt idx="0">
                  <c:v>40.401520940859996</c:v>
                </c:pt>
                <c:pt idx="1">
                  <c:v>45.658743214763547</c:v>
                </c:pt>
                <c:pt idx="2">
                  <c:v>49.138717921922442</c:v>
                </c:pt>
                <c:pt idx="3">
                  <c:v>52.26772476680496</c:v>
                </c:pt>
                <c:pt idx="4">
                  <c:v>55.25220212396885</c:v>
                </c:pt>
                <c:pt idx="5">
                  <c:v>57.844592852826452</c:v>
                </c:pt>
                <c:pt idx="6">
                  <c:v>60.443524105134159</c:v>
                </c:pt>
              </c:numCache>
            </c:numRef>
          </c:val>
        </c:ser>
        <c:ser>
          <c:idx val="1"/>
          <c:order val="4"/>
          <c:tx>
            <c:strRef>
              <c:f>'51. VKTs'!$C$5</c:f>
              <c:strCache>
                <c:ptCount val="1"/>
                <c:pt idx="0">
                  <c:v>Staying Close to the Action</c:v>
                </c:pt>
              </c:strCache>
            </c:strRef>
          </c:tx>
          <c:marker>
            <c:symbol val="none"/>
          </c:marker>
          <c:cat>
            <c:strRef>
              <c:f>'51. VKTs'!$A$6:$A$12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'51. VKTs'!$C$6:$C$12</c:f>
              <c:numCache>
                <c:formatCode>#,##0.0</c:formatCode>
                <c:ptCount val="7"/>
                <c:pt idx="0">
                  <c:v>40.401520940859996</c:v>
                </c:pt>
                <c:pt idx="1">
                  <c:v>45.647535123441223</c:v>
                </c:pt>
                <c:pt idx="2">
                  <c:v>46.058075809982263</c:v>
                </c:pt>
                <c:pt idx="3">
                  <c:v>48.311104922811005</c:v>
                </c:pt>
                <c:pt idx="4">
                  <c:v>50.487705232468585</c:v>
                </c:pt>
                <c:pt idx="5">
                  <c:v>52.430334892885249</c:v>
                </c:pt>
                <c:pt idx="6">
                  <c:v>54.391765587448234</c:v>
                </c:pt>
              </c:numCache>
            </c:numRef>
          </c:val>
        </c:ser>
        <c:marker val="1"/>
        <c:axId val="91630208"/>
        <c:axId val="91636096"/>
      </c:lineChart>
      <c:catAx>
        <c:axId val="91630208"/>
        <c:scaling>
          <c:orientation val="minMax"/>
        </c:scaling>
        <c:axPos val="b"/>
        <c:tickLblPos val="nextTo"/>
        <c:crossAx val="91636096"/>
        <c:crosses val="autoZero"/>
        <c:auto val="1"/>
        <c:lblAlgn val="ctr"/>
        <c:lblOffset val="100"/>
      </c:catAx>
      <c:valAx>
        <c:axId val="91636096"/>
        <c:scaling>
          <c:orientation val="minMax"/>
          <c:max val="80"/>
        </c:scaling>
        <c:axPos val="l"/>
        <c:majorGridlines/>
        <c:numFmt formatCode="#,##0" sourceLinked="0"/>
        <c:tickLblPos val="nextTo"/>
        <c:crossAx val="91630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3"/>
          <c:order val="0"/>
          <c:tx>
            <c:strRef>
              <c:f>'52. VKTs per Capita'!$E$5</c:f>
              <c:strCache>
                <c:ptCount val="1"/>
                <c:pt idx="0">
                  <c:v>Golden Triangle</c:v>
                </c:pt>
              </c:strCache>
            </c:strRef>
          </c:tx>
          <c:marker>
            <c:symbol val="none"/>
          </c:marker>
          <c:cat>
            <c:strRef>
              <c:f>'52. VKTs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'52. VKTs per Capita'!$E$6:$E$12</c:f>
              <c:numCache>
                <c:formatCode>#,##0.0</c:formatCode>
                <c:ptCount val="7"/>
                <c:pt idx="0">
                  <c:v>9096.1637564976591</c:v>
                </c:pt>
                <c:pt idx="1">
                  <c:v>9367.7422431352297</c:v>
                </c:pt>
                <c:pt idx="2">
                  <c:v>9702.4337809205845</c:v>
                </c:pt>
                <c:pt idx="3">
                  <c:v>10102.675206042191</c:v>
                </c:pt>
                <c:pt idx="4">
                  <c:v>10498.067368580121</c:v>
                </c:pt>
                <c:pt idx="5">
                  <c:v>10894.333531496331</c:v>
                </c:pt>
                <c:pt idx="6">
                  <c:v>11327.55693359629</c:v>
                </c:pt>
              </c:numCache>
            </c:numRef>
          </c:val>
        </c:ser>
        <c:ser>
          <c:idx val="4"/>
          <c:order val="1"/>
          <c:tx>
            <c:strRef>
              <c:f>'52. VKTs per Capita'!$F$5</c:f>
              <c:strCache>
                <c:ptCount val="1"/>
                <c:pt idx="0">
                  <c:v>@Home in Town and Country</c:v>
                </c:pt>
              </c:strCache>
            </c:strRef>
          </c:tx>
          <c:marker>
            <c:symbol val="none"/>
          </c:marker>
          <c:cat>
            <c:strRef>
              <c:f>'52. VKTs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'52. VKTs per Capita'!$F$6:$F$12</c:f>
              <c:numCache>
                <c:formatCode>#,##0.0</c:formatCode>
                <c:ptCount val="7"/>
                <c:pt idx="0">
                  <c:v>9096.1637564976591</c:v>
                </c:pt>
                <c:pt idx="1">
                  <c:v>9309.6742092913009</c:v>
                </c:pt>
                <c:pt idx="2">
                  <c:v>9430.8561711646853</c:v>
                </c:pt>
                <c:pt idx="3">
                  <c:v>9666.635640204775</c:v>
                </c:pt>
                <c:pt idx="4">
                  <c:v>9894.7824137392363</c:v>
                </c:pt>
                <c:pt idx="5">
                  <c:v>10114.567728688791</c:v>
                </c:pt>
                <c:pt idx="6">
                  <c:v>10373.509099978199</c:v>
                </c:pt>
              </c:numCache>
            </c:numRef>
          </c:val>
        </c:ser>
        <c:ser>
          <c:idx val="0"/>
          <c:order val="2"/>
          <c:tx>
            <c:strRef>
              <c:f>'52. VKTs per Capita'!$B$5</c:f>
              <c:strCache>
                <c:ptCount val="1"/>
                <c:pt idx="0">
                  <c:v>Base Case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'52. VKTs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'52. VKTs per Capita'!$B$6:$B$12</c:f>
              <c:numCache>
                <c:formatCode>#,##0.0</c:formatCode>
                <c:ptCount val="7"/>
                <c:pt idx="0">
                  <c:v>9096.1637564976591</c:v>
                </c:pt>
                <c:pt idx="1">
                  <c:v>9428.252646478446</c:v>
                </c:pt>
                <c:pt idx="2">
                  <c:v>9646.7116337933076</c:v>
                </c:pt>
                <c:pt idx="3">
                  <c:v>9781.627557540618</c:v>
                </c:pt>
                <c:pt idx="4">
                  <c:v>9933.3308621791875</c:v>
                </c:pt>
                <c:pt idx="5">
                  <c:v>10071.286824966501</c:v>
                </c:pt>
                <c:pt idx="6">
                  <c:v>10245.179383343244</c:v>
                </c:pt>
              </c:numCache>
            </c:numRef>
          </c:val>
        </c:ser>
        <c:ser>
          <c:idx val="2"/>
          <c:order val="3"/>
          <c:tx>
            <c:strRef>
              <c:f>'52. VKTs per Capita'!$D$5</c:f>
              <c:strCache>
                <c:ptCount val="1"/>
                <c:pt idx="0">
                  <c:v>Metro-Connected</c:v>
                </c:pt>
              </c:strCache>
            </c:strRef>
          </c:tx>
          <c:marker>
            <c:symbol val="none"/>
          </c:marker>
          <c:cat>
            <c:strRef>
              <c:f>'52. VKTs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'52. VKTs per Capita'!$D$6:$D$12</c:f>
              <c:numCache>
                <c:formatCode>#,##0.0</c:formatCode>
                <c:ptCount val="7"/>
                <c:pt idx="0">
                  <c:v>9096.1637564976591</c:v>
                </c:pt>
                <c:pt idx="1">
                  <c:v>9387.2701360561587</c:v>
                </c:pt>
                <c:pt idx="2">
                  <c:v>9527.9929269040858</c:v>
                </c:pt>
                <c:pt idx="3">
                  <c:v>9698.7854682238158</c:v>
                </c:pt>
                <c:pt idx="4">
                  <c:v>9876.3410060004371</c:v>
                </c:pt>
                <c:pt idx="5">
                  <c:v>10026.449568887618</c:v>
                </c:pt>
                <c:pt idx="6">
                  <c:v>10205.744889005346</c:v>
                </c:pt>
              </c:numCache>
            </c:numRef>
          </c:val>
        </c:ser>
        <c:ser>
          <c:idx val="1"/>
          <c:order val="4"/>
          <c:tx>
            <c:strRef>
              <c:f>'52. VKTs per Capita'!$C$5</c:f>
              <c:strCache>
                <c:ptCount val="1"/>
                <c:pt idx="0">
                  <c:v>Staying Close to the Action</c:v>
                </c:pt>
              </c:strCache>
            </c:strRef>
          </c:tx>
          <c:marker>
            <c:symbol val="none"/>
          </c:marker>
          <c:cat>
            <c:strRef>
              <c:f>'52. VKTs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'52. VKTs per Capita'!$C$6:$C$12</c:f>
              <c:numCache>
                <c:formatCode>#,##0.0</c:formatCode>
                <c:ptCount val="7"/>
                <c:pt idx="0">
                  <c:v>9096.1637564976591</c:v>
                </c:pt>
                <c:pt idx="1">
                  <c:v>9384.9657935897576</c:v>
                </c:pt>
                <c:pt idx="2">
                  <c:v>8930.6567021469109</c:v>
                </c:pt>
                <c:pt idx="3">
                  <c:v>8964.5961149006343</c:v>
                </c:pt>
                <c:pt idx="4">
                  <c:v>9024.6863349900959</c:v>
                </c:pt>
                <c:pt idx="5">
                  <c:v>9087.9731839570923</c:v>
                </c:pt>
                <c:pt idx="6">
                  <c:v>9183.9198965720952</c:v>
                </c:pt>
              </c:numCache>
            </c:numRef>
          </c:val>
        </c:ser>
        <c:marker val="1"/>
        <c:axId val="91589632"/>
        <c:axId val="91603712"/>
      </c:lineChart>
      <c:catAx>
        <c:axId val="91589632"/>
        <c:scaling>
          <c:orientation val="minMax"/>
        </c:scaling>
        <c:axPos val="b"/>
        <c:tickLblPos val="nextTo"/>
        <c:crossAx val="91603712"/>
        <c:crosses val="autoZero"/>
        <c:auto val="1"/>
        <c:lblAlgn val="ctr"/>
        <c:lblOffset val="100"/>
      </c:catAx>
      <c:valAx>
        <c:axId val="91603712"/>
        <c:scaling>
          <c:orientation val="minMax"/>
        </c:scaling>
        <c:axPos val="l"/>
        <c:majorGridlines/>
        <c:numFmt formatCode="#,##0" sourceLinked="0"/>
        <c:tickLblPos val="nextTo"/>
        <c:crossAx val="91589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3"/>
          <c:order val="0"/>
          <c:tx>
            <c:strRef>
              <c:f>'53. VKTs Auckland'!$E$5</c:f>
              <c:strCache>
                <c:ptCount val="1"/>
                <c:pt idx="0">
                  <c:v>Golden Triangle</c:v>
                </c:pt>
              </c:strCache>
            </c:strRef>
          </c:tx>
          <c:marker>
            <c:symbol val="none"/>
          </c:marker>
          <c:cat>
            <c:strRef>
              <c:f>'53. VKTs Auckland'!$A$6:$A$12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'53. VKTs Auckland'!$E$6:$E$12</c:f>
              <c:numCache>
                <c:formatCode>#,##0.0</c:formatCode>
                <c:ptCount val="7"/>
                <c:pt idx="0">
                  <c:v>12.272673248136211</c:v>
                </c:pt>
                <c:pt idx="1">
                  <c:v>14.238430746095872</c:v>
                </c:pt>
                <c:pt idx="2">
                  <c:v>16.557057462217262</c:v>
                </c:pt>
                <c:pt idx="3">
                  <c:v>19.033997010428706</c:v>
                </c:pt>
                <c:pt idx="4">
                  <c:v>21.63283879233331</c:v>
                </c:pt>
                <c:pt idx="5">
                  <c:v>24.357725201989016</c:v>
                </c:pt>
                <c:pt idx="6">
                  <c:v>27.301875424655378</c:v>
                </c:pt>
              </c:numCache>
            </c:numRef>
          </c:val>
        </c:ser>
        <c:ser>
          <c:idx val="4"/>
          <c:order val="1"/>
          <c:tx>
            <c:strRef>
              <c:f>'53. VKTs Auckland'!$F$5</c:f>
              <c:strCache>
                <c:ptCount val="1"/>
                <c:pt idx="0">
                  <c:v>@Home in Town and Country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'53. VKTs Auckland'!$A$6:$A$12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'53. VKTs Auckland'!$F$6:$F$12</c:f>
              <c:numCache>
                <c:formatCode>#,##0.0</c:formatCode>
                <c:ptCount val="7"/>
                <c:pt idx="0">
                  <c:v>12.272673248136211</c:v>
                </c:pt>
                <c:pt idx="1">
                  <c:v>14.063764986058287</c:v>
                </c:pt>
                <c:pt idx="2">
                  <c:v>15.865575588760237</c:v>
                </c:pt>
                <c:pt idx="3">
                  <c:v>17.381662589759017</c:v>
                </c:pt>
                <c:pt idx="4">
                  <c:v>18.900254877755405</c:v>
                </c:pt>
                <c:pt idx="5">
                  <c:v>20.413127215246032</c:v>
                </c:pt>
                <c:pt idx="6">
                  <c:v>22.024709611230911</c:v>
                </c:pt>
              </c:numCache>
            </c:numRef>
          </c:val>
        </c:ser>
        <c:ser>
          <c:idx val="0"/>
          <c:order val="2"/>
          <c:tx>
            <c:strRef>
              <c:f>'53. VKTs Auckland'!$B$5</c:f>
              <c:strCache>
                <c:ptCount val="1"/>
                <c:pt idx="0">
                  <c:v>Base Case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'53. VKTs Auckland'!$A$6:$A$12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'53. VKTs Auckland'!$B$6:$B$12</c:f>
              <c:numCache>
                <c:formatCode>#,##0.0</c:formatCode>
                <c:ptCount val="7"/>
                <c:pt idx="0">
                  <c:v>12.272673248136211</c:v>
                </c:pt>
                <c:pt idx="1">
                  <c:v>13.936486319579283</c:v>
                </c:pt>
                <c:pt idx="2">
                  <c:v>15.562335481474157</c:v>
                </c:pt>
                <c:pt idx="3">
                  <c:v>16.892740930453837</c:v>
                </c:pt>
                <c:pt idx="4">
                  <c:v>18.214063726437207</c:v>
                </c:pt>
                <c:pt idx="5">
                  <c:v>19.467539837112053</c:v>
                </c:pt>
                <c:pt idx="6">
                  <c:v>20.763025507006933</c:v>
                </c:pt>
              </c:numCache>
            </c:numRef>
          </c:val>
        </c:ser>
        <c:ser>
          <c:idx val="2"/>
          <c:order val="3"/>
          <c:tx>
            <c:strRef>
              <c:f>'53. VKTs Auckland'!$D$5</c:f>
              <c:strCache>
                <c:ptCount val="1"/>
                <c:pt idx="0">
                  <c:v>Metro-Connected</c:v>
                </c:pt>
              </c:strCache>
            </c:strRef>
          </c:tx>
          <c:marker>
            <c:symbol val="none"/>
          </c:marker>
          <c:cat>
            <c:strRef>
              <c:f>'53. VKTs Auckland'!$A$6:$A$12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'53. VKTs Auckland'!$D$6:$D$12</c:f>
              <c:numCache>
                <c:formatCode>#,##0.0</c:formatCode>
                <c:ptCount val="7"/>
                <c:pt idx="0">
                  <c:v>12.272673248136211</c:v>
                </c:pt>
                <c:pt idx="1">
                  <c:v>13.640337735754462</c:v>
                </c:pt>
                <c:pt idx="2">
                  <c:v>14.821924612313339</c:v>
                </c:pt>
                <c:pt idx="3">
                  <c:v>15.92542770476039</c:v>
                </c:pt>
                <c:pt idx="4">
                  <c:v>17.012831152409888</c:v>
                </c:pt>
                <c:pt idx="5">
                  <c:v>18.0190217138184</c:v>
                </c:pt>
                <c:pt idx="6">
                  <c:v>19.050250489557971</c:v>
                </c:pt>
              </c:numCache>
            </c:numRef>
          </c:val>
        </c:ser>
        <c:ser>
          <c:idx val="1"/>
          <c:order val="4"/>
          <c:tx>
            <c:strRef>
              <c:f>'53. VKTs Auckland'!$C$5</c:f>
              <c:strCache>
                <c:ptCount val="1"/>
                <c:pt idx="0">
                  <c:v>Staying Close to the Action</c:v>
                </c:pt>
              </c:strCache>
            </c:strRef>
          </c:tx>
          <c:marker>
            <c:symbol val="none"/>
          </c:marker>
          <c:cat>
            <c:strRef>
              <c:f>'53. VKTs Auckland'!$A$6:$A$12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'53. VKTs Auckland'!$C$6:$C$12</c:f>
              <c:numCache>
                <c:formatCode>#,##0.0</c:formatCode>
                <c:ptCount val="7"/>
                <c:pt idx="0">
                  <c:v>12.272673248136211</c:v>
                </c:pt>
                <c:pt idx="1">
                  <c:v>13.87159391172011</c:v>
                </c:pt>
                <c:pt idx="2">
                  <c:v>12.882730206790301</c:v>
                </c:pt>
                <c:pt idx="3">
                  <c:v>13.540113994876778</c:v>
                </c:pt>
                <c:pt idx="4">
                  <c:v>14.230761178242508</c:v>
                </c:pt>
                <c:pt idx="5">
                  <c:v>14.956334836155433</c:v>
                </c:pt>
                <c:pt idx="6">
                  <c:v>15.718809615986004</c:v>
                </c:pt>
              </c:numCache>
            </c:numRef>
          </c:val>
        </c:ser>
        <c:marker val="1"/>
        <c:axId val="91700608"/>
        <c:axId val="91722880"/>
      </c:lineChart>
      <c:catAx>
        <c:axId val="91700608"/>
        <c:scaling>
          <c:orientation val="minMax"/>
        </c:scaling>
        <c:axPos val="b"/>
        <c:tickLblPos val="nextTo"/>
        <c:crossAx val="91722880"/>
        <c:crosses val="autoZero"/>
        <c:auto val="1"/>
        <c:lblAlgn val="ctr"/>
        <c:lblOffset val="100"/>
      </c:catAx>
      <c:valAx>
        <c:axId val="91722880"/>
        <c:scaling>
          <c:orientation val="minMax"/>
        </c:scaling>
        <c:axPos val="l"/>
        <c:majorGridlines/>
        <c:numFmt formatCode="#,##0" sourceLinked="0"/>
        <c:tickLblPos val="nextTo"/>
        <c:spPr>
          <a:ln>
            <a:solidFill>
              <a:schemeClr val="accent5">
                <a:lumMod val="75000"/>
              </a:schemeClr>
            </a:solidFill>
          </a:ln>
        </c:spPr>
        <c:crossAx val="91700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3"/>
          <c:order val="0"/>
          <c:tx>
            <c:strRef>
              <c:f>'54. VKTs in Auckland per capita'!$E$5</c:f>
              <c:strCache>
                <c:ptCount val="1"/>
                <c:pt idx="0">
                  <c:v>Golden Triangle</c:v>
                </c:pt>
              </c:strCache>
            </c:strRef>
          </c:tx>
          <c:marker>
            <c:symbol val="none"/>
          </c:marker>
          <c:cat>
            <c:strRef>
              <c:f>'54. VKTs in Auckland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'54. VKTs in Auckland per capita'!$E$6:$E$12</c:f>
              <c:numCache>
                <c:formatCode>#,##0.0</c:formatCode>
                <c:ptCount val="7"/>
                <c:pt idx="0">
                  <c:v>8219.0418216824346</c:v>
                </c:pt>
                <c:pt idx="1">
                  <c:v>8125.2835867152089</c:v>
                </c:pt>
                <c:pt idx="2">
                  <c:v>8406.8972120716753</c:v>
                </c:pt>
                <c:pt idx="3">
                  <c:v>8771.7769188163948</c:v>
                </c:pt>
                <c:pt idx="4">
                  <c:v>9136.586023310927</c:v>
                </c:pt>
                <c:pt idx="5">
                  <c:v>9513.4214119171211</c:v>
                </c:pt>
                <c:pt idx="6">
                  <c:v>9925.0040964435939</c:v>
                </c:pt>
              </c:numCache>
            </c:numRef>
          </c:val>
        </c:ser>
        <c:ser>
          <c:idx val="4"/>
          <c:order val="1"/>
          <c:tx>
            <c:strRef>
              <c:f>'54. VKTs in Auckland per capita'!$F$5</c:f>
              <c:strCache>
                <c:ptCount val="1"/>
                <c:pt idx="0">
                  <c:v>@Home in Town and Country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'54. VKTs in Auckland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'54. VKTs in Auckland per capita'!$F$6:$F$12</c:f>
              <c:numCache>
                <c:formatCode>#,##0.0</c:formatCode>
                <c:ptCount val="7"/>
                <c:pt idx="0">
                  <c:v>8219.0418216824346</c:v>
                </c:pt>
                <c:pt idx="1">
                  <c:v>8100.3138958981035</c:v>
                </c:pt>
                <c:pt idx="2">
                  <c:v>8192.9127749859217</c:v>
                </c:pt>
                <c:pt idx="3">
                  <c:v>8408.1884285491487</c:v>
                </c:pt>
                <c:pt idx="4">
                  <c:v>8622.981601127789</c:v>
                </c:pt>
                <c:pt idx="5">
                  <c:v>8842.2599965836889</c:v>
                </c:pt>
                <c:pt idx="6">
                  <c:v>9100.4260982138603</c:v>
                </c:pt>
              </c:numCache>
            </c:numRef>
          </c:val>
        </c:ser>
        <c:ser>
          <c:idx val="2"/>
          <c:order val="2"/>
          <c:tx>
            <c:strRef>
              <c:f>'54. VKTs in Auckland per capita'!$D$5</c:f>
              <c:strCache>
                <c:ptCount val="1"/>
                <c:pt idx="0">
                  <c:v>Metro-Connected</c:v>
                </c:pt>
              </c:strCache>
            </c:strRef>
          </c:tx>
          <c:marker>
            <c:symbol val="none"/>
          </c:marker>
          <c:cat>
            <c:strRef>
              <c:f>'54. VKTs in Auckland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'54. VKTs in Auckland per capita'!$D$6:$D$12</c:f>
              <c:numCache>
                <c:formatCode>#,##0.0</c:formatCode>
                <c:ptCount val="7"/>
                <c:pt idx="0">
                  <c:v>8219.0418216824346</c:v>
                </c:pt>
                <c:pt idx="1">
                  <c:v>8230.0681665878892</c:v>
                </c:pt>
                <c:pt idx="2">
                  <c:v>8330.628353153832</c:v>
                </c:pt>
                <c:pt idx="3">
                  <c:v>8482.6445289872627</c:v>
                </c:pt>
                <c:pt idx="4">
                  <c:v>8644.487770832171</c:v>
                </c:pt>
                <c:pt idx="5">
                  <c:v>8793.844245547356</c:v>
                </c:pt>
                <c:pt idx="6">
                  <c:v>8971.2739894301812</c:v>
                </c:pt>
              </c:numCache>
            </c:numRef>
          </c:val>
        </c:ser>
        <c:ser>
          <c:idx val="0"/>
          <c:order val="3"/>
          <c:tx>
            <c:strRef>
              <c:f>'54. VKTs in Auckland per capita'!$B$5</c:f>
              <c:strCache>
                <c:ptCount val="1"/>
                <c:pt idx="0">
                  <c:v>Base Case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'54. VKTs in Auckland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'54. VKTs in Auckland per capita'!$B$6:$B$12</c:f>
              <c:numCache>
                <c:formatCode>#,##0.0</c:formatCode>
                <c:ptCount val="7"/>
                <c:pt idx="0">
                  <c:v>8219.0418216824346</c:v>
                </c:pt>
                <c:pt idx="1">
                  <c:v>8198.4153888930432</c:v>
                </c:pt>
                <c:pt idx="2">
                  <c:v>8369.997031933608</c:v>
                </c:pt>
                <c:pt idx="3">
                  <c:v>8488.3879857564134</c:v>
                </c:pt>
                <c:pt idx="4">
                  <c:v>8624.0832038054959</c:v>
                </c:pt>
                <c:pt idx="5">
                  <c:v>8758.5098470833018</c:v>
                </c:pt>
                <c:pt idx="6">
                  <c:v>8925.7267247042091</c:v>
                </c:pt>
              </c:numCache>
            </c:numRef>
          </c:val>
        </c:ser>
        <c:ser>
          <c:idx val="1"/>
          <c:order val="4"/>
          <c:tx>
            <c:strRef>
              <c:f>'54. VKTs in Auckland per capita'!$C$5</c:f>
              <c:strCache>
                <c:ptCount val="1"/>
                <c:pt idx="0">
                  <c:v>Staying Close to the Action</c:v>
                </c:pt>
              </c:strCache>
            </c:strRef>
          </c:tx>
          <c:marker>
            <c:symbol val="none"/>
          </c:marker>
          <c:cat>
            <c:strRef>
              <c:f>'54. VKTs in Auckland per capita'!$A$6:$A$12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'54. VKTs in Auckland per capita'!$C$6:$C$12</c:f>
              <c:numCache>
                <c:formatCode>#,##0.0</c:formatCode>
                <c:ptCount val="7"/>
                <c:pt idx="0">
                  <c:v>8219.0418216824346</c:v>
                </c:pt>
                <c:pt idx="1">
                  <c:v>8160.2411387258717</c:v>
                </c:pt>
                <c:pt idx="2">
                  <c:v>6928.8066513151725</c:v>
                </c:pt>
                <c:pt idx="3">
                  <c:v>6803.7354881045057</c:v>
                </c:pt>
                <c:pt idx="4">
                  <c:v>6738.0498003042176</c:v>
                </c:pt>
                <c:pt idx="5">
                  <c:v>6728.9039619181322</c:v>
                </c:pt>
                <c:pt idx="6">
                  <c:v>6757.2906955489652</c:v>
                </c:pt>
              </c:numCache>
            </c:numRef>
          </c:val>
        </c:ser>
        <c:marker val="1"/>
        <c:axId val="91807744"/>
        <c:axId val="91809280"/>
      </c:lineChart>
      <c:catAx>
        <c:axId val="91807744"/>
        <c:scaling>
          <c:orientation val="minMax"/>
        </c:scaling>
        <c:axPos val="b"/>
        <c:tickLblPos val="nextTo"/>
        <c:crossAx val="91809280"/>
        <c:crosses val="autoZero"/>
        <c:auto val="1"/>
        <c:lblAlgn val="ctr"/>
        <c:lblOffset val="100"/>
      </c:catAx>
      <c:valAx>
        <c:axId val="91809280"/>
        <c:scaling>
          <c:orientation val="minMax"/>
          <c:max val="10000"/>
        </c:scaling>
        <c:axPos val="l"/>
        <c:majorGridlines/>
        <c:numFmt formatCode="#,##0" sourceLinked="0"/>
        <c:tickLblPos val="nextTo"/>
        <c:spPr>
          <a:ln>
            <a:solidFill>
              <a:schemeClr val="accent5">
                <a:lumMod val="75000"/>
              </a:schemeClr>
            </a:solidFill>
          </a:ln>
        </c:spPr>
        <c:crossAx val="91807744"/>
        <c:crosses val="autoZero"/>
        <c:crossBetween val="between"/>
        <c:majorUnit val="2000"/>
      </c:valAx>
    </c:plotArea>
    <c:legend>
      <c:legendPos val="r"/>
      <c:layout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pieChart>
        <c:varyColors val="1"/>
        <c:ser>
          <c:idx val="0"/>
          <c:order val="0"/>
          <c:cat>
            <c:strRef>
              <c:f>'55. Emissions composition'!$A$5:$A$8</c:f>
              <c:strCache>
                <c:ptCount val="4"/>
                <c:pt idx="0">
                  <c:v>Cars/SUVs</c:v>
                </c:pt>
                <c:pt idx="1">
                  <c:v>Heavy fleet</c:v>
                </c:pt>
                <c:pt idx="2">
                  <c:v>Vans/utes</c:v>
                </c:pt>
                <c:pt idx="3">
                  <c:v>Motorcyles</c:v>
                </c:pt>
              </c:strCache>
            </c:strRef>
          </c:cat>
          <c:val>
            <c:numRef>
              <c:f>'55. Emissions composition'!$B$5:$B$8</c:f>
              <c:numCache>
                <c:formatCode>0.0%</c:formatCode>
                <c:ptCount val="4"/>
                <c:pt idx="0">
                  <c:v>0.63500000000000001</c:v>
                </c:pt>
                <c:pt idx="1">
                  <c:v>0.20300000000000001</c:v>
                </c:pt>
                <c:pt idx="2">
                  <c:v>0.157</c:v>
                </c:pt>
                <c:pt idx="3">
                  <c:v>5.0000000000000001E-3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'56. Transport emissions'!$A$6</c:f>
              <c:strCache>
                <c:ptCount val="1"/>
                <c:pt idx="0">
                  <c:v>Road</c:v>
                </c:pt>
              </c:strCache>
            </c:strRef>
          </c:tx>
          <c:cat>
            <c:numRef>
              <c:f>'56. Transport emissions'!$B$5:$AA$5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'56. Transport emissions'!$B$6:$AA$6</c:f>
              <c:numCache>
                <c:formatCode>_-* #,##0_-;\-* #,##0_-;_-* "-"??_-;_-@_-</c:formatCode>
                <c:ptCount val="26"/>
                <c:pt idx="0">
                  <c:v>7.4909999999999997</c:v>
                </c:pt>
                <c:pt idx="1">
                  <c:v>7.58</c:v>
                </c:pt>
                <c:pt idx="2">
                  <c:v>7.8890000000000002</c:v>
                </c:pt>
                <c:pt idx="3">
                  <c:v>8.23</c:v>
                </c:pt>
                <c:pt idx="4">
                  <c:v>8.6669999999999998</c:v>
                </c:pt>
                <c:pt idx="5">
                  <c:v>9.327</c:v>
                </c:pt>
                <c:pt idx="6">
                  <c:v>9.5370000000000008</c:v>
                </c:pt>
                <c:pt idx="7">
                  <c:v>9.8789999999999996</c:v>
                </c:pt>
                <c:pt idx="8">
                  <c:v>10.108000000000001</c:v>
                </c:pt>
                <c:pt idx="9">
                  <c:v>10.323</c:v>
                </c:pt>
                <c:pt idx="10">
                  <c:v>10.542999999999999</c:v>
                </c:pt>
                <c:pt idx="11">
                  <c:v>10.679</c:v>
                </c:pt>
                <c:pt idx="12">
                  <c:v>11.218999999999999</c:v>
                </c:pt>
                <c:pt idx="13">
                  <c:v>11.621</c:v>
                </c:pt>
                <c:pt idx="14">
                  <c:v>11.93</c:v>
                </c:pt>
                <c:pt idx="15">
                  <c:v>12.065</c:v>
                </c:pt>
                <c:pt idx="16">
                  <c:v>12.26</c:v>
                </c:pt>
                <c:pt idx="17">
                  <c:v>12.56</c:v>
                </c:pt>
                <c:pt idx="18">
                  <c:v>12.574999999999999</c:v>
                </c:pt>
                <c:pt idx="19">
                  <c:v>12.432</c:v>
                </c:pt>
                <c:pt idx="20">
                  <c:v>12.677</c:v>
                </c:pt>
                <c:pt idx="21">
                  <c:v>12.677</c:v>
                </c:pt>
                <c:pt idx="22">
                  <c:v>12.577999999999999</c:v>
                </c:pt>
                <c:pt idx="23">
                  <c:v>12.688000000000001</c:v>
                </c:pt>
                <c:pt idx="24">
                  <c:v>12.797000000000001</c:v>
                </c:pt>
                <c:pt idx="25" formatCode="0">
                  <c:v>13.282</c:v>
                </c:pt>
              </c:numCache>
            </c:numRef>
          </c:val>
        </c:ser>
        <c:ser>
          <c:idx val="1"/>
          <c:order val="1"/>
          <c:tx>
            <c:strRef>
              <c:f>'56. Transport emissions'!$A$7</c:f>
              <c:strCache>
                <c:ptCount val="1"/>
                <c:pt idx="0">
                  <c:v>Rail</c:v>
                </c:pt>
              </c:strCache>
            </c:strRef>
          </c:tx>
          <c:cat>
            <c:numRef>
              <c:f>'56. Transport emissions'!$B$5:$AA$5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'56. Transport emissions'!$B$7:$AA$7</c:f>
              <c:numCache>
                <c:formatCode>_-* #,##0_-;\-* #,##0_-;_-* "-"??_-;_-@_-</c:formatCode>
                <c:ptCount val="26"/>
                <c:pt idx="0">
                  <c:v>0.08</c:v>
                </c:pt>
                <c:pt idx="1">
                  <c:v>0.104</c:v>
                </c:pt>
                <c:pt idx="2">
                  <c:v>0.13</c:v>
                </c:pt>
                <c:pt idx="3">
                  <c:v>0.13900000000000001</c:v>
                </c:pt>
                <c:pt idx="4">
                  <c:v>0.14499999999999999</c:v>
                </c:pt>
                <c:pt idx="5">
                  <c:v>0.157</c:v>
                </c:pt>
                <c:pt idx="6">
                  <c:v>0.155</c:v>
                </c:pt>
                <c:pt idx="7">
                  <c:v>0.16200000000000001</c:v>
                </c:pt>
                <c:pt idx="8">
                  <c:v>0.156</c:v>
                </c:pt>
                <c:pt idx="9">
                  <c:v>0.18099999999999999</c:v>
                </c:pt>
                <c:pt idx="10">
                  <c:v>0.249</c:v>
                </c:pt>
                <c:pt idx="11">
                  <c:v>0.19600000000000001</c:v>
                </c:pt>
                <c:pt idx="12">
                  <c:v>0.16400000000000001</c:v>
                </c:pt>
                <c:pt idx="13">
                  <c:v>0.17199999999999999</c:v>
                </c:pt>
                <c:pt idx="14">
                  <c:v>0.17699999999999999</c:v>
                </c:pt>
                <c:pt idx="15">
                  <c:v>0.155</c:v>
                </c:pt>
                <c:pt idx="16">
                  <c:v>0.159</c:v>
                </c:pt>
                <c:pt idx="17">
                  <c:v>0.16200000000000001</c:v>
                </c:pt>
                <c:pt idx="18">
                  <c:v>0.157</c:v>
                </c:pt>
                <c:pt idx="19">
                  <c:v>0.16600000000000001</c:v>
                </c:pt>
                <c:pt idx="20">
                  <c:v>0.14499999999999999</c:v>
                </c:pt>
                <c:pt idx="21">
                  <c:v>0.155</c:v>
                </c:pt>
                <c:pt idx="22">
                  <c:v>0.156</c:v>
                </c:pt>
                <c:pt idx="23">
                  <c:v>0.15</c:v>
                </c:pt>
                <c:pt idx="24">
                  <c:v>0.159</c:v>
                </c:pt>
                <c:pt idx="25" formatCode="0">
                  <c:v>0.155</c:v>
                </c:pt>
              </c:numCache>
            </c:numRef>
          </c:val>
        </c:ser>
        <c:ser>
          <c:idx val="2"/>
          <c:order val="2"/>
          <c:tx>
            <c:strRef>
              <c:f>'56. Transport emissions'!$A$8</c:f>
              <c:strCache>
                <c:ptCount val="1"/>
                <c:pt idx="0">
                  <c:v>Aviation</c:v>
                </c:pt>
              </c:strCache>
            </c:strRef>
          </c:tx>
          <c:cat>
            <c:numRef>
              <c:f>'56. Transport emissions'!$B$5:$AA$5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'56. Transport emissions'!$B$8:$AA$8</c:f>
              <c:numCache>
                <c:formatCode>_-* #,##0_-;\-* #,##0_-;_-* "-"??_-;_-@_-</c:formatCode>
                <c:ptCount val="26"/>
                <c:pt idx="0">
                  <c:v>0.94799999999999995</c:v>
                </c:pt>
                <c:pt idx="1">
                  <c:v>0.82199999999999995</c:v>
                </c:pt>
                <c:pt idx="2">
                  <c:v>0.81399999999999995</c:v>
                </c:pt>
                <c:pt idx="3">
                  <c:v>0.94199999999999995</c:v>
                </c:pt>
                <c:pt idx="4">
                  <c:v>1.0880000000000001</c:v>
                </c:pt>
                <c:pt idx="5">
                  <c:v>1.1200000000000001</c:v>
                </c:pt>
                <c:pt idx="6">
                  <c:v>1.1000000000000001</c:v>
                </c:pt>
                <c:pt idx="7">
                  <c:v>1.0629999999999999</c:v>
                </c:pt>
                <c:pt idx="8">
                  <c:v>1.1040000000000001</c:v>
                </c:pt>
                <c:pt idx="9">
                  <c:v>1.0860000000000001</c:v>
                </c:pt>
                <c:pt idx="10">
                  <c:v>1.1830000000000001</c:v>
                </c:pt>
                <c:pt idx="11">
                  <c:v>1.2110000000000001</c:v>
                </c:pt>
                <c:pt idx="12">
                  <c:v>1.1220000000000001</c:v>
                </c:pt>
                <c:pt idx="13">
                  <c:v>1.2509999999999999</c:v>
                </c:pt>
                <c:pt idx="14">
                  <c:v>1.288</c:v>
                </c:pt>
                <c:pt idx="15">
                  <c:v>1.196</c:v>
                </c:pt>
                <c:pt idx="16">
                  <c:v>1.22</c:v>
                </c:pt>
                <c:pt idx="17">
                  <c:v>1.004</c:v>
                </c:pt>
                <c:pt idx="18">
                  <c:v>1.0880000000000001</c:v>
                </c:pt>
                <c:pt idx="19">
                  <c:v>1.0369999999999999</c:v>
                </c:pt>
                <c:pt idx="20">
                  <c:v>1.014</c:v>
                </c:pt>
                <c:pt idx="21">
                  <c:v>0.96699999999999997</c:v>
                </c:pt>
                <c:pt idx="22">
                  <c:v>0.82499999999999996</c:v>
                </c:pt>
                <c:pt idx="23">
                  <c:v>0.85499999999999998</c:v>
                </c:pt>
                <c:pt idx="24">
                  <c:v>0.85299999999999998</c:v>
                </c:pt>
                <c:pt idx="25" formatCode="0">
                  <c:v>0.85599999999999998</c:v>
                </c:pt>
              </c:numCache>
            </c:numRef>
          </c:val>
        </c:ser>
        <c:ser>
          <c:idx val="3"/>
          <c:order val="3"/>
          <c:tx>
            <c:strRef>
              <c:f>'56. Transport emissions'!$A$9</c:f>
              <c:strCache>
                <c:ptCount val="1"/>
                <c:pt idx="0">
                  <c:v>Maritime</c:v>
                </c:pt>
              </c:strCache>
            </c:strRef>
          </c:tx>
          <c:cat>
            <c:numRef>
              <c:f>'56. Transport emissions'!$B$5:$AA$5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'56. Transport emissions'!$B$9:$AA$9</c:f>
              <c:numCache>
                <c:formatCode>_-* #,##0_-;\-* #,##0_-;_-* "-"??_-;_-@_-</c:formatCode>
                <c:ptCount val="26"/>
                <c:pt idx="0">
                  <c:v>0.25600000000000001</c:v>
                </c:pt>
                <c:pt idx="1">
                  <c:v>0.26300000000000001</c:v>
                </c:pt>
                <c:pt idx="2">
                  <c:v>0.30599999999999999</c:v>
                </c:pt>
                <c:pt idx="3">
                  <c:v>0.29499999999999998</c:v>
                </c:pt>
                <c:pt idx="4">
                  <c:v>0.372</c:v>
                </c:pt>
                <c:pt idx="5">
                  <c:v>0.33900000000000002</c:v>
                </c:pt>
                <c:pt idx="6">
                  <c:v>0.29099999999999998</c:v>
                </c:pt>
                <c:pt idx="7">
                  <c:v>0.218</c:v>
                </c:pt>
                <c:pt idx="8">
                  <c:v>0.152</c:v>
                </c:pt>
                <c:pt idx="9">
                  <c:v>0.224</c:v>
                </c:pt>
                <c:pt idx="10">
                  <c:v>0.38200000000000001</c:v>
                </c:pt>
                <c:pt idx="11">
                  <c:v>0.35</c:v>
                </c:pt>
                <c:pt idx="12">
                  <c:v>0.39800000000000002</c:v>
                </c:pt>
                <c:pt idx="13">
                  <c:v>0.40600000000000003</c:v>
                </c:pt>
                <c:pt idx="14">
                  <c:v>0.36699999999999999</c:v>
                </c:pt>
                <c:pt idx="15">
                  <c:v>0.42799999999999999</c:v>
                </c:pt>
                <c:pt idx="16">
                  <c:v>0.33800000000000002</c:v>
                </c:pt>
                <c:pt idx="17">
                  <c:v>0.36199999999999999</c:v>
                </c:pt>
                <c:pt idx="18">
                  <c:v>0.29199999999999998</c:v>
                </c:pt>
                <c:pt idx="19">
                  <c:v>0.29799999999999999</c:v>
                </c:pt>
                <c:pt idx="20">
                  <c:v>0.25900000000000001</c:v>
                </c:pt>
                <c:pt idx="21">
                  <c:v>0.29499999999999998</c:v>
                </c:pt>
                <c:pt idx="22">
                  <c:v>0.29699999999999999</c:v>
                </c:pt>
                <c:pt idx="23">
                  <c:v>0.38200000000000001</c:v>
                </c:pt>
                <c:pt idx="24">
                  <c:v>0.32200000000000001</c:v>
                </c:pt>
                <c:pt idx="25" formatCode="0">
                  <c:v>0.435</c:v>
                </c:pt>
              </c:numCache>
            </c:numRef>
          </c:val>
        </c:ser>
        <c:axId val="90682880"/>
        <c:axId val="90684416"/>
      </c:areaChart>
      <c:catAx>
        <c:axId val="90682880"/>
        <c:scaling>
          <c:orientation val="minMax"/>
        </c:scaling>
        <c:axPos val="b"/>
        <c:numFmt formatCode="General" sourceLinked="1"/>
        <c:tickLblPos val="nextTo"/>
        <c:crossAx val="90684416"/>
        <c:crosses val="autoZero"/>
        <c:auto val="1"/>
        <c:lblAlgn val="ctr"/>
        <c:lblOffset val="100"/>
      </c:catAx>
      <c:valAx>
        <c:axId val="90684416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906828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'57. No of vehicles by fuel type'!$A$6</c:f>
              <c:strCache>
                <c:ptCount val="1"/>
                <c:pt idx="0">
                  <c:v>Petrol</c:v>
                </c:pt>
              </c:strCache>
            </c:strRef>
          </c:tx>
          <c:cat>
            <c:strRef>
              <c:f>'57. No of vehicles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'57. No of vehicles by fuel type'!$B$6:$AN$6</c:f>
              <c:numCache>
                <c:formatCode>#,##0.00</c:formatCode>
                <c:ptCount val="39"/>
                <c:pt idx="0">
                  <c:v>2.3186654999999998</c:v>
                </c:pt>
                <c:pt idx="1">
                  <c:v>2.3941124999999999</c:v>
                </c:pt>
                <c:pt idx="2">
                  <c:v>2.4782799999999998</c:v>
                </c:pt>
                <c:pt idx="3">
                  <c:v>2.5612840000000001</c:v>
                </c:pt>
                <c:pt idx="4">
                  <c:v>2.6293164999999998</c:v>
                </c:pt>
                <c:pt idx="5">
                  <c:v>2.6816140000000002</c:v>
                </c:pt>
                <c:pt idx="6">
                  <c:v>2.718016</c:v>
                </c:pt>
                <c:pt idx="7">
                  <c:v>2.7252559999999999</c:v>
                </c:pt>
                <c:pt idx="8">
                  <c:v>2.7303465</c:v>
                </c:pt>
                <c:pt idx="9">
                  <c:v>2.7339264999999999</c:v>
                </c:pt>
                <c:pt idx="10">
                  <c:v>2.7444255000000002</c:v>
                </c:pt>
                <c:pt idx="11">
                  <c:v>2.7858329999999998</c:v>
                </c:pt>
                <c:pt idx="12">
                  <c:v>2.8540774999999998</c:v>
                </c:pt>
                <c:pt idx="13">
                  <c:v>2.9438045000000002</c:v>
                </c:pt>
                <c:pt idx="14">
                  <c:v>3.0301531599999998</c:v>
                </c:pt>
                <c:pt idx="15">
                  <c:v>3.10073189</c:v>
                </c:pt>
                <c:pt idx="16">
                  <c:v>3.1562884599999999</c:v>
                </c:pt>
                <c:pt idx="17">
                  <c:v>3.1967076299999997</c:v>
                </c:pt>
                <c:pt idx="18">
                  <c:v>3.2243869299999997</c:v>
                </c:pt>
                <c:pt idx="19">
                  <c:v>3.2436859199999999</c:v>
                </c:pt>
                <c:pt idx="20">
                  <c:v>3.2554263100000003</c:v>
                </c:pt>
                <c:pt idx="21">
                  <c:v>3.2524267899999999</c:v>
                </c:pt>
                <c:pt idx="22">
                  <c:v>3.2283933800000004</c:v>
                </c:pt>
                <c:pt idx="23">
                  <c:v>3.1912370199999995</c:v>
                </c:pt>
                <c:pt idx="24">
                  <c:v>3.1458963399999997</c:v>
                </c:pt>
                <c:pt idx="25">
                  <c:v>3.0918134199999998</c:v>
                </c:pt>
                <c:pt idx="26">
                  <c:v>3.0293956199999998</c:v>
                </c:pt>
                <c:pt idx="27">
                  <c:v>2.9574769499999998</c:v>
                </c:pt>
                <c:pt idx="28">
                  <c:v>2.8789771599999998</c:v>
                </c:pt>
                <c:pt idx="29">
                  <c:v>2.7940363199999996</c:v>
                </c:pt>
                <c:pt idx="30">
                  <c:v>2.7010093999999998</c:v>
                </c:pt>
                <c:pt idx="31">
                  <c:v>2.6002851099999993</c:v>
                </c:pt>
                <c:pt idx="32">
                  <c:v>2.4916452199999997</c:v>
                </c:pt>
                <c:pt idx="33">
                  <c:v>2.3760032099999999</c:v>
                </c:pt>
                <c:pt idx="34">
                  <c:v>2.2581555500000001</c:v>
                </c:pt>
                <c:pt idx="35">
                  <c:v>2.1424615400000002</c:v>
                </c:pt>
                <c:pt idx="36">
                  <c:v>2.0291815899999999</c:v>
                </c:pt>
                <c:pt idx="37">
                  <c:v>1.9187095600000001</c:v>
                </c:pt>
                <c:pt idx="38">
                  <c:v>1.8117431800000003</c:v>
                </c:pt>
              </c:numCache>
            </c:numRef>
          </c:val>
        </c:ser>
        <c:ser>
          <c:idx val="1"/>
          <c:order val="1"/>
          <c:tx>
            <c:strRef>
              <c:f>'57. No of vehicles by fuel type'!$A$7</c:f>
              <c:strCache>
                <c:ptCount val="1"/>
                <c:pt idx="0">
                  <c:v>Diesel</c:v>
                </c:pt>
              </c:strCache>
            </c:strRef>
          </c:tx>
          <c:cat>
            <c:strRef>
              <c:f>'57. No of vehicles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'57. No of vehicles by fuel type'!$B$7:$AN$7</c:f>
              <c:numCache>
                <c:formatCode>#,##0.00</c:formatCode>
                <c:ptCount val="39"/>
                <c:pt idx="0">
                  <c:v>0.4254405</c:v>
                </c:pt>
                <c:pt idx="1">
                  <c:v>0.46067649999999999</c:v>
                </c:pt>
                <c:pt idx="2">
                  <c:v>0.50037050000000005</c:v>
                </c:pt>
                <c:pt idx="3">
                  <c:v>0.53965600000000002</c:v>
                </c:pt>
                <c:pt idx="4">
                  <c:v>0.57183499999999998</c:v>
                </c:pt>
                <c:pt idx="5">
                  <c:v>0.59724699999999997</c:v>
                </c:pt>
                <c:pt idx="6">
                  <c:v>0.61724049999999997</c:v>
                </c:pt>
                <c:pt idx="7">
                  <c:v>0.626417</c:v>
                </c:pt>
                <c:pt idx="8">
                  <c:v>0.63027750000000005</c:v>
                </c:pt>
                <c:pt idx="9">
                  <c:v>0.63437500000000002</c:v>
                </c:pt>
                <c:pt idx="10">
                  <c:v>0.64525849999999996</c:v>
                </c:pt>
                <c:pt idx="11">
                  <c:v>0.66962849999999996</c:v>
                </c:pt>
                <c:pt idx="12">
                  <c:v>0.70505050000000002</c:v>
                </c:pt>
                <c:pt idx="13">
                  <c:v>0.74655850000000001</c:v>
                </c:pt>
                <c:pt idx="14">
                  <c:v>0.77852577000000001</c:v>
                </c:pt>
                <c:pt idx="15">
                  <c:v>0.79968029000000007</c:v>
                </c:pt>
                <c:pt idx="16">
                  <c:v>0.82005768999999995</c:v>
                </c:pt>
                <c:pt idx="17">
                  <c:v>0.83831844999999994</c:v>
                </c:pt>
                <c:pt idx="18">
                  <c:v>0.85555480999999978</c:v>
                </c:pt>
                <c:pt idx="19">
                  <c:v>0.87161944999999996</c:v>
                </c:pt>
                <c:pt idx="20">
                  <c:v>0.88572868000000005</c:v>
                </c:pt>
                <c:pt idx="21">
                  <c:v>0.89712948999999997</c:v>
                </c:pt>
                <c:pt idx="22">
                  <c:v>0.90458676999999998</c:v>
                </c:pt>
                <c:pt idx="23">
                  <c:v>0.90929676999999998</c:v>
                </c:pt>
                <c:pt idx="24">
                  <c:v>0.91122945</c:v>
                </c:pt>
                <c:pt idx="25">
                  <c:v>0.90907236000000013</c:v>
                </c:pt>
                <c:pt idx="26">
                  <c:v>0.90262876000000003</c:v>
                </c:pt>
                <c:pt idx="27">
                  <c:v>0.89188087999999999</c:v>
                </c:pt>
                <c:pt idx="28">
                  <c:v>0.87706287000000005</c:v>
                </c:pt>
                <c:pt idx="29">
                  <c:v>0.85922471999999994</c:v>
                </c:pt>
                <c:pt idx="30">
                  <c:v>0.83940126999999998</c:v>
                </c:pt>
                <c:pt idx="31">
                  <c:v>0.81757411000000002</c:v>
                </c:pt>
                <c:pt idx="32">
                  <c:v>0.79373919999999998</c:v>
                </c:pt>
                <c:pt idx="33">
                  <c:v>0.76829760999999996</c:v>
                </c:pt>
                <c:pt idx="34">
                  <c:v>0.74196892999999997</c:v>
                </c:pt>
                <c:pt idx="35">
                  <c:v>0.71525514000000001</c:v>
                </c:pt>
                <c:pt idx="36">
                  <c:v>0.68823993000000006</c:v>
                </c:pt>
                <c:pt idx="37">
                  <c:v>0.66097590999999989</c:v>
                </c:pt>
                <c:pt idx="38">
                  <c:v>0.63360201999999999</c:v>
                </c:pt>
              </c:numCache>
            </c:numRef>
          </c:val>
        </c:ser>
        <c:ser>
          <c:idx val="2"/>
          <c:order val="2"/>
          <c:tx>
            <c:strRef>
              <c:f>'57. No of vehicles by fuel type'!$A$8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'57. No of vehicles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'57. No of vehicles by fuel type'!$B$8:$AN$8</c:f>
              <c:numCache>
                <c:formatCode>#,##0.00</c:formatCode>
                <c:ptCount val="39"/>
                <c:pt idx="0">
                  <c:v>1.7525000000003961E-3</c:v>
                </c:pt>
                <c:pt idx="1">
                  <c:v>1.7955000000000679E-3</c:v>
                </c:pt>
                <c:pt idx="2">
                  <c:v>1.9420000000003367E-3</c:v>
                </c:pt>
                <c:pt idx="3">
                  <c:v>2.3214999999997569E-3</c:v>
                </c:pt>
                <c:pt idx="4">
                  <c:v>3.073500000000306E-3</c:v>
                </c:pt>
                <c:pt idx="5">
                  <c:v>4.0829999999997335E-3</c:v>
                </c:pt>
                <c:pt idx="6">
                  <c:v>5.103000000000254E-3</c:v>
                </c:pt>
                <c:pt idx="7">
                  <c:v>5.9455000000000228E-3</c:v>
                </c:pt>
                <c:pt idx="8">
                  <c:v>6.8069999999997239E-3</c:v>
                </c:pt>
                <c:pt idx="9">
                  <c:v>7.9484999999998619E-3</c:v>
                </c:pt>
                <c:pt idx="10">
                  <c:v>9.3909999999997416E-3</c:v>
                </c:pt>
                <c:pt idx="11">
                  <c:v>1.1073000000000372E-2</c:v>
                </c:pt>
                <c:pt idx="12">
                  <c:v>1.2867500000000196E-2</c:v>
                </c:pt>
                <c:pt idx="13">
                  <c:v>1.5123499999999887E-2</c:v>
                </c:pt>
                <c:pt idx="14">
                  <c:v>1.8995700000000251E-2</c:v>
                </c:pt>
                <c:pt idx="15">
                  <c:v>2.5417149999999531E-2</c:v>
                </c:pt>
                <c:pt idx="16">
                  <c:v>3.4190130000000145E-2</c:v>
                </c:pt>
                <c:pt idx="17">
                  <c:v>4.492222999999991E-2</c:v>
                </c:pt>
                <c:pt idx="18">
                  <c:v>5.7698460000000125E-2</c:v>
                </c:pt>
                <c:pt idx="19">
                  <c:v>7.2196049999999679E-2</c:v>
                </c:pt>
                <c:pt idx="20">
                  <c:v>8.7901569999999971E-2</c:v>
                </c:pt>
                <c:pt idx="21">
                  <c:v>0.10490539000000071</c:v>
                </c:pt>
                <c:pt idx="22">
                  <c:v>0.12281468000000063</c:v>
                </c:pt>
                <c:pt idx="23">
                  <c:v>0.14106781999999998</c:v>
                </c:pt>
                <c:pt idx="24">
                  <c:v>0.16048423000000089</c:v>
                </c:pt>
                <c:pt idx="25">
                  <c:v>0.18214278999999917</c:v>
                </c:pt>
                <c:pt idx="26">
                  <c:v>0.20582181999999946</c:v>
                </c:pt>
                <c:pt idx="27">
                  <c:v>0.23099705000000059</c:v>
                </c:pt>
                <c:pt idx="28">
                  <c:v>0.25773632999999996</c:v>
                </c:pt>
                <c:pt idx="29">
                  <c:v>0.28441127000000044</c:v>
                </c:pt>
                <c:pt idx="30">
                  <c:v>0.30951295000000079</c:v>
                </c:pt>
                <c:pt idx="31">
                  <c:v>0.33298261999999934</c:v>
                </c:pt>
                <c:pt idx="32">
                  <c:v>0.35437780999999946</c:v>
                </c:pt>
                <c:pt idx="33">
                  <c:v>0.37392979000000048</c:v>
                </c:pt>
                <c:pt idx="34">
                  <c:v>0.39206547999999997</c:v>
                </c:pt>
                <c:pt idx="35">
                  <c:v>0.40881307999999977</c:v>
                </c:pt>
                <c:pt idx="36">
                  <c:v>0.42399328999999936</c:v>
                </c:pt>
                <c:pt idx="37">
                  <c:v>0.43751196999999953</c:v>
                </c:pt>
                <c:pt idx="38">
                  <c:v>0.44940971999999912</c:v>
                </c:pt>
              </c:numCache>
            </c:numRef>
          </c:val>
        </c:ser>
        <c:ser>
          <c:idx val="3"/>
          <c:order val="3"/>
          <c:tx>
            <c:strRef>
              <c:f>'57. No of vehicles by fuel type'!$A$9</c:f>
              <c:strCache>
                <c:ptCount val="1"/>
                <c:pt idx="0">
                  <c:v>Petrol plug-in</c:v>
                </c:pt>
              </c:strCache>
            </c:strRef>
          </c:tx>
          <c:spPr>
            <a:ln w="25400">
              <a:noFill/>
            </a:ln>
          </c:spPr>
          <c:cat>
            <c:strRef>
              <c:f>'57. No of vehicles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'57. No of vehicles by fuel type'!$B$9:$AN$9</c:f>
              <c:numCache>
                <c:formatCode>#,##0.00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3.0000000000000001E-6</c:v>
                </c:pt>
                <c:pt idx="10">
                  <c:v>5.4999999999999999E-6</c:v>
                </c:pt>
                <c:pt idx="11">
                  <c:v>1.1E-5</c:v>
                </c:pt>
                <c:pt idx="12">
                  <c:v>1.21E-4</c:v>
                </c:pt>
                <c:pt idx="13">
                  <c:v>3.4450000000000003E-4</c:v>
                </c:pt>
                <c:pt idx="14">
                  <c:v>6.3460000000000003E-4</c:v>
                </c:pt>
                <c:pt idx="15">
                  <c:v>1.0211199999999999E-3</c:v>
                </c:pt>
                <c:pt idx="16">
                  <c:v>1.8912400000000002E-3</c:v>
                </c:pt>
                <c:pt idx="17">
                  <c:v>3.7602299999999998E-3</c:v>
                </c:pt>
                <c:pt idx="18">
                  <c:v>7.8682100000000005E-3</c:v>
                </c:pt>
                <c:pt idx="19">
                  <c:v>1.449632E-2</c:v>
                </c:pt>
                <c:pt idx="20">
                  <c:v>2.2816110000000001E-2</c:v>
                </c:pt>
                <c:pt idx="21">
                  <c:v>3.2770059999999997E-2</c:v>
                </c:pt>
                <c:pt idx="22">
                  <c:v>4.4211980000000005E-2</c:v>
                </c:pt>
                <c:pt idx="23">
                  <c:v>5.7456400000000005E-2</c:v>
                </c:pt>
                <c:pt idx="24">
                  <c:v>7.2056110000000007E-2</c:v>
                </c:pt>
                <c:pt idx="25">
                  <c:v>8.7300559999999999E-2</c:v>
                </c:pt>
                <c:pt idx="26">
                  <c:v>0.10312547</c:v>
                </c:pt>
                <c:pt idx="27">
                  <c:v>0.11932392999999999</c:v>
                </c:pt>
                <c:pt idx="28">
                  <c:v>0.13594967999999999</c:v>
                </c:pt>
                <c:pt idx="29">
                  <c:v>0.15213617000000002</c:v>
                </c:pt>
                <c:pt idx="30">
                  <c:v>0.16703964999999998</c:v>
                </c:pt>
                <c:pt idx="31">
                  <c:v>0.18060583999999999</c:v>
                </c:pt>
                <c:pt idx="32">
                  <c:v>0.19261889000000001</c:v>
                </c:pt>
                <c:pt idx="33">
                  <c:v>0.20307014000000001</c:v>
                </c:pt>
                <c:pt idx="34">
                  <c:v>0.21250692000000002</c:v>
                </c:pt>
                <c:pt idx="35">
                  <c:v>0.22137929000000001</c:v>
                </c:pt>
                <c:pt idx="36">
                  <c:v>0.22960964</c:v>
                </c:pt>
                <c:pt idx="37">
                  <c:v>0.23714393999999997</c:v>
                </c:pt>
                <c:pt idx="38">
                  <c:v>0.2439306</c:v>
                </c:pt>
              </c:numCache>
            </c:numRef>
          </c:val>
        </c:ser>
        <c:ser>
          <c:idx val="4"/>
          <c:order val="4"/>
          <c:tx>
            <c:strRef>
              <c:f>'57. No of vehicles by fuel type'!$A$10</c:f>
              <c:strCache>
                <c:ptCount val="1"/>
                <c:pt idx="0">
                  <c:v>Diesel plug-in</c:v>
                </c:pt>
              </c:strCache>
            </c:strRef>
          </c:tx>
          <c:spPr>
            <a:ln w="25400">
              <a:noFill/>
            </a:ln>
          </c:spPr>
          <c:cat>
            <c:strRef>
              <c:f>'57. No of vehicles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'57. No of vehicles by fuel type'!$B$10:$AN$10</c:f>
              <c:numCache>
                <c:formatCode>#,##0.00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1.2369999999999998E-5</c:v>
                </c:pt>
                <c:pt idx="15">
                  <c:v>1.7110000000000004E-5</c:v>
                </c:pt>
                <c:pt idx="16">
                  <c:v>4.2840000000000003E-5</c:v>
                </c:pt>
                <c:pt idx="17">
                  <c:v>2.5903999999999999E-4</c:v>
                </c:pt>
                <c:pt idx="18">
                  <c:v>6.0926999999999997E-4</c:v>
                </c:pt>
                <c:pt idx="19">
                  <c:v>1.3666499999999999E-3</c:v>
                </c:pt>
                <c:pt idx="20">
                  <c:v>2.6015399999999998E-3</c:v>
                </c:pt>
                <c:pt idx="21">
                  <c:v>4.2856400000000003E-3</c:v>
                </c:pt>
                <c:pt idx="22">
                  <c:v>6.32645E-3</c:v>
                </c:pt>
                <c:pt idx="23">
                  <c:v>8.7777700000000007E-3</c:v>
                </c:pt>
                <c:pt idx="24">
                  <c:v>1.2125520000000001E-2</c:v>
                </c:pt>
                <c:pt idx="25">
                  <c:v>1.678988E-2</c:v>
                </c:pt>
                <c:pt idx="26">
                  <c:v>2.2757099999999999E-2</c:v>
                </c:pt>
                <c:pt idx="27">
                  <c:v>2.9991419999999998E-2</c:v>
                </c:pt>
                <c:pt idx="28">
                  <c:v>3.8542049999999994E-2</c:v>
                </c:pt>
                <c:pt idx="29">
                  <c:v>4.810408E-2</c:v>
                </c:pt>
                <c:pt idx="30">
                  <c:v>5.8297760000000004E-2</c:v>
                </c:pt>
                <c:pt idx="31">
                  <c:v>6.9010490000000008E-2</c:v>
                </c:pt>
                <c:pt idx="32">
                  <c:v>8.012538000000001E-2</c:v>
                </c:pt>
                <c:pt idx="33">
                  <c:v>9.1702210000000006E-2</c:v>
                </c:pt>
                <c:pt idx="34">
                  <c:v>0.1037182</c:v>
                </c:pt>
                <c:pt idx="35">
                  <c:v>0.11605603000000002</c:v>
                </c:pt>
                <c:pt idx="36">
                  <c:v>0.12876768</c:v>
                </c:pt>
                <c:pt idx="37">
                  <c:v>0.14191232000000001</c:v>
                </c:pt>
                <c:pt idx="38">
                  <c:v>0.1553774</c:v>
                </c:pt>
              </c:numCache>
            </c:numRef>
          </c:val>
        </c:ser>
        <c:ser>
          <c:idx val="5"/>
          <c:order val="5"/>
          <c:tx>
            <c:strRef>
              <c:f>'57. No of vehicles by fuel type'!$A$11</c:f>
              <c:strCache>
                <c:ptCount val="1"/>
                <c:pt idx="0">
                  <c:v>Electric</c:v>
                </c:pt>
              </c:strCache>
            </c:strRef>
          </c:tx>
          <c:spPr>
            <a:ln w="25400">
              <a:noFill/>
            </a:ln>
          </c:spPr>
          <c:cat>
            <c:strRef>
              <c:f>'57. No of vehicles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'57. No of vehicles by fuel type'!$B$11:$AN$11</c:f>
              <c:numCache>
                <c:formatCode>#,##0.00</c:formatCode>
                <c:ptCount val="39"/>
                <c:pt idx="0">
                  <c:v>1.145E-4</c:v>
                </c:pt>
                <c:pt idx="1">
                  <c:v>1.18E-4</c:v>
                </c:pt>
                <c:pt idx="2">
                  <c:v>1.4300000000000001E-4</c:v>
                </c:pt>
                <c:pt idx="3">
                  <c:v>1.9699999999999999E-4</c:v>
                </c:pt>
                <c:pt idx="4">
                  <c:v>2.5750000000000002E-4</c:v>
                </c:pt>
                <c:pt idx="5">
                  <c:v>3.1300000000000002E-4</c:v>
                </c:pt>
                <c:pt idx="6">
                  <c:v>3.9599999999999998E-4</c:v>
                </c:pt>
                <c:pt idx="7">
                  <c:v>4.4700000000000002E-4</c:v>
                </c:pt>
                <c:pt idx="8">
                  <c:v>4.3800000000000002E-4</c:v>
                </c:pt>
                <c:pt idx="9">
                  <c:v>4.2949999999999998E-4</c:v>
                </c:pt>
                <c:pt idx="10">
                  <c:v>4.2049999999999998E-4</c:v>
                </c:pt>
                <c:pt idx="11">
                  <c:v>4.325E-4</c:v>
                </c:pt>
                <c:pt idx="12">
                  <c:v>4.8700000000000002E-4</c:v>
                </c:pt>
                <c:pt idx="13">
                  <c:v>6.6850000000000004E-4</c:v>
                </c:pt>
                <c:pt idx="14">
                  <c:v>1.5698200000000002E-3</c:v>
                </c:pt>
                <c:pt idx="15">
                  <c:v>3.5130799999999996E-3</c:v>
                </c:pt>
                <c:pt idx="16">
                  <c:v>6.9300999999999989E-3</c:v>
                </c:pt>
                <c:pt idx="17">
                  <c:v>1.3327479999999999E-2</c:v>
                </c:pt>
                <c:pt idx="18">
                  <c:v>2.391161E-2</c:v>
                </c:pt>
                <c:pt idx="19">
                  <c:v>3.9364790000000004E-2</c:v>
                </c:pt>
                <c:pt idx="20">
                  <c:v>6.0156649999999999E-2</c:v>
                </c:pt>
                <c:pt idx="21">
                  <c:v>8.5979529999999998E-2</c:v>
                </c:pt>
                <c:pt idx="22">
                  <c:v>0.11615902</c:v>
                </c:pt>
                <c:pt idx="23">
                  <c:v>0.15143285000000001</c:v>
                </c:pt>
                <c:pt idx="24">
                  <c:v>0.19348958000000005</c:v>
                </c:pt>
                <c:pt idx="25">
                  <c:v>0.24340597000000003</c:v>
                </c:pt>
                <c:pt idx="26">
                  <c:v>0.30093673000000004</c:v>
                </c:pt>
                <c:pt idx="27">
                  <c:v>0.36529475</c:v>
                </c:pt>
                <c:pt idx="28">
                  <c:v>0.43679200000000007</c:v>
                </c:pt>
                <c:pt idx="29">
                  <c:v>0.5168919500000001</c:v>
                </c:pt>
                <c:pt idx="30">
                  <c:v>0.60724548999999994</c:v>
                </c:pt>
                <c:pt idx="31">
                  <c:v>0.70755830999999991</c:v>
                </c:pt>
                <c:pt idx="32">
                  <c:v>0.81661436999999992</c:v>
                </c:pt>
                <c:pt idx="33">
                  <c:v>0.93503853000000003</c:v>
                </c:pt>
                <c:pt idx="34">
                  <c:v>1.0588940599999999</c:v>
                </c:pt>
                <c:pt idx="35">
                  <c:v>1.1829535399999997</c:v>
                </c:pt>
                <c:pt idx="36">
                  <c:v>1.3066088999999999</c:v>
                </c:pt>
                <c:pt idx="37">
                  <c:v>1.42937545</c:v>
                </c:pt>
                <c:pt idx="38">
                  <c:v>1.5506674200000001</c:v>
                </c:pt>
              </c:numCache>
            </c:numRef>
          </c:val>
        </c:ser>
        <c:axId val="92015616"/>
        <c:axId val="92021504"/>
      </c:areaChart>
      <c:catAx>
        <c:axId val="92015616"/>
        <c:scaling>
          <c:orientation val="minMax"/>
        </c:scaling>
        <c:axPos val="b"/>
        <c:tickLblPos val="nextTo"/>
        <c:crossAx val="92021504"/>
        <c:crosses val="autoZero"/>
        <c:auto val="1"/>
        <c:lblAlgn val="ctr"/>
        <c:lblOffset val="100"/>
      </c:catAx>
      <c:valAx>
        <c:axId val="92021504"/>
        <c:scaling>
          <c:orientation val="minMax"/>
          <c:max val="5"/>
        </c:scaling>
        <c:axPos val="l"/>
        <c:majorGridlines/>
        <c:numFmt formatCode="#,##0" sourceLinked="0"/>
        <c:tickLblPos val="nextTo"/>
        <c:crossAx val="92015616"/>
        <c:crosses val="autoZero"/>
        <c:crossBetween val="midCat"/>
        <c:majorUnit val="1"/>
      </c:valAx>
    </c:plotArea>
    <c:legend>
      <c:legendPos val="b"/>
      <c:layout/>
    </c:legend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'58. VKT by fuel type'!$A$6</c:f>
              <c:strCache>
                <c:ptCount val="1"/>
                <c:pt idx="0">
                  <c:v>Petrol</c:v>
                </c:pt>
              </c:strCache>
            </c:strRef>
          </c:tx>
          <c:cat>
            <c:strRef>
              <c:f>'58. VKT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'58. VKT by fuel type'!$B$6:$AN$6</c:f>
              <c:numCache>
                <c:formatCode>0.0</c:formatCode>
                <c:ptCount val="39"/>
                <c:pt idx="0">
                  <c:v>29.353613427400003</c:v>
                </c:pt>
                <c:pt idx="1">
                  <c:v>30.079875068180002</c:v>
                </c:pt>
                <c:pt idx="2">
                  <c:v>30.646276649570009</c:v>
                </c:pt>
                <c:pt idx="3">
                  <c:v>30.895720845509995</c:v>
                </c:pt>
                <c:pt idx="4">
                  <c:v>30.754521693129998</c:v>
                </c:pt>
                <c:pt idx="5">
                  <c:v>30.74570343165</c:v>
                </c:pt>
                <c:pt idx="6">
                  <c:v>30.551137870989997</c:v>
                </c:pt>
                <c:pt idx="7">
                  <c:v>30.233118066989995</c:v>
                </c:pt>
                <c:pt idx="8">
                  <c:v>30.191090057499999</c:v>
                </c:pt>
                <c:pt idx="9">
                  <c:v>29.865709582450002</c:v>
                </c:pt>
                <c:pt idx="10">
                  <c:v>29.527928983629998</c:v>
                </c:pt>
                <c:pt idx="11">
                  <c:v>29.537753476530003</c:v>
                </c:pt>
                <c:pt idx="12">
                  <c:v>29.874950694020001</c:v>
                </c:pt>
                <c:pt idx="13">
                  <c:v>30.568662558929997</c:v>
                </c:pt>
                <c:pt idx="14">
                  <c:v>31.241519841599999</c:v>
                </c:pt>
                <c:pt idx="15">
                  <c:v>31.794282819079999</c:v>
                </c:pt>
                <c:pt idx="16">
                  <c:v>32.341879825640007</c:v>
                </c:pt>
                <c:pt idx="17">
                  <c:v>32.713319576129997</c:v>
                </c:pt>
                <c:pt idx="18">
                  <c:v>32.94761820822</c:v>
                </c:pt>
                <c:pt idx="19">
                  <c:v>33.089533708720005</c:v>
                </c:pt>
                <c:pt idx="20">
                  <c:v>33.150948541800005</c:v>
                </c:pt>
                <c:pt idx="21">
                  <c:v>33.064201948380003</c:v>
                </c:pt>
                <c:pt idx="22">
                  <c:v>32.76013317009</c:v>
                </c:pt>
                <c:pt idx="23">
                  <c:v>32.319683509050002</c:v>
                </c:pt>
                <c:pt idx="24">
                  <c:v>31.7944779199</c:v>
                </c:pt>
                <c:pt idx="25">
                  <c:v>31.16885893057</c:v>
                </c:pt>
                <c:pt idx="26">
                  <c:v>30.445183829269997</c:v>
                </c:pt>
                <c:pt idx="27">
                  <c:v>29.623193697079998</c:v>
                </c:pt>
                <c:pt idx="28">
                  <c:v>28.715635262060001</c:v>
                </c:pt>
                <c:pt idx="29">
                  <c:v>27.728775355380002</c:v>
                </c:pt>
                <c:pt idx="30">
                  <c:v>26.664528037019998</c:v>
                </c:pt>
                <c:pt idx="31">
                  <c:v>25.51977492328</c:v>
                </c:pt>
                <c:pt idx="32">
                  <c:v>24.28799488137</c:v>
                </c:pt>
                <c:pt idx="33">
                  <c:v>22.978786636019997</c:v>
                </c:pt>
                <c:pt idx="34">
                  <c:v>21.640820787549998</c:v>
                </c:pt>
                <c:pt idx="35">
                  <c:v>20.323752405429996</c:v>
                </c:pt>
                <c:pt idx="36">
                  <c:v>19.038386646530007</c:v>
                </c:pt>
                <c:pt idx="37">
                  <c:v>17.794640180850003</c:v>
                </c:pt>
                <c:pt idx="38">
                  <c:v>16.601155723319998</c:v>
                </c:pt>
              </c:numCache>
            </c:numRef>
          </c:val>
        </c:ser>
        <c:ser>
          <c:idx val="1"/>
          <c:order val="1"/>
          <c:tx>
            <c:strRef>
              <c:f>'58. VKT by fuel type'!$A$7</c:f>
              <c:strCache>
                <c:ptCount val="1"/>
                <c:pt idx="0">
                  <c:v>Diesel</c:v>
                </c:pt>
              </c:strCache>
            </c:strRef>
          </c:tx>
          <c:cat>
            <c:strRef>
              <c:f>'58. VKT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'58. VKT by fuel type'!$B$7:$AN$7</c:f>
              <c:numCache>
                <c:formatCode>0.0</c:formatCode>
                <c:ptCount val="39"/>
                <c:pt idx="0">
                  <c:v>7.8772434553700013</c:v>
                </c:pt>
                <c:pt idx="1">
                  <c:v>8.35715402764</c:v>
                </c:pt>
                <c:pt idx="2">
                  <c:v>8.9566452889200008</c:v>
                </c:pt>
                <c:pt idx="3">
                  <c:v>9.4775555471299988</c:v>
                </c:pt>
                <c:pt idx="4">
                  <c:v>9.7911152012799985</c:v>
                </c:pt>
                <c:pt idx="5">
                  <c:v>10.076859171160001</c:v>
                </c:pt>
                <c:pt idx="6">
                  <c:v>10.278195645529999</c:v>
                </c:pt>
                <c:pt idx="7">
                  <c:v>10.268037323880002</c:v>
                </c:pt>
                <c:pt idx="8">
                  <c:v>10.26251722208</c:v>
                </c:pt>
                <c:pt idx="9">
                  <c:v>10.324099250869999</c:v>
                </c:pt>
                <c:pt idx="10">
                  <c:v>10.443324331919998</c:v>
                </c:pt>
                <c:pt idx="11">
                  <c:v>10.771557974589999</c:v>
                </c:pt>
                <c:pt idx="12">
                  <c:v>11.30904348939</c:v>
                </c:pt>
                <c:pt idx="13">
                  <c:v>11.77156029176</c:v>
                </c:pt>
                <c:pt idx="14">
                  <c:v>12.155459296189999</c:v>
                </c:pt>
                <c:pt idx="15">
                  <c:v>12.54862509082</c:v>
                </c:pt>
                <c:pt idx="16">
                  <c:v>12.863567554629999</c:v>
                </c:pt>
                <c:pt idx="17">
                  <c:v>13.140978997040001</c:v>
                </c:pt>
                <c:pt idx="18">
                  <c:v>13.392049058049999</c:v>
                </c:pt>
                <c:pt idx="19">
                  <c:v>13.622212691200001</c:v>
                </c:pt>
                <c:pt idx="20">
                  <c:v>13.817268094150002</c:v>
                </c:pt>
                <c:pt idx="21">
                  <c:v>13.966373634629999</c:v>
                </c:pt>
                <c:pt idx="22">
                  <c:v>14.06004813186</c:v>
                </c:pt>
                <c:pt idx="23">
                  <c:v>14.1037139126</c:v>
                </c:pt>
                <c:pt idx="24">
                  <c:v>14.1045252493</c:v>
                </c:pt>
                <c:pt idx="25">
                  <c:v>14.045642855669998</c:v>
                </c:pt>
                <c:pt idx="26">
                  <c:v>13.90483725715</c:v>
                </c:pt>
                <c:pt idx="27">
                  <c:v>13.68134570304</c:v>
                </c:pt>
                <c:pt idx="28">
                  <c:v>13.37997889743</c:v>
                </c:pt>
                <c:pt idx="29">
                  <c:v>13.00864118944</c:v>
                </c:pt>
                <c:pt idx="30">
                  <c:v>12.594232434779999</c:v>
                </c:pt>
                <c:pt idx="31">
                  <c:v>12.157140542760001</c:v>
                </c:pt>
                <c:pt idx="32">
                  <c:v>11.70012727208</c:v>
                </c:pt>
                <c:pt idx="33">
                  <c:v>11.225866822610001</c:v>
                </c:pt>
                <c:pt idx="34">
                  <c:v>10.737469557009998</c:v>
                </c:pt>
                <c:pt idx="35">
                  <c:v>10.243325883130002</c:v>
                </c:pt>
                <c:pt idx="36">
                  <c:v>9.7553308044899989</c:v>
                </c:pt>
                <c:pt idx="37">
                  <c:v>9.2753146453299991</c:v>
                </c:pt>
                <c:pt idx="38">
                  <c:v>8.7996987978999996</c:v>
                </c:pt>
              </c:numCache>
            </c:numRef>
          </c:val>
        </c:ser>
        <c:ser>
          <c:idx val="2"/>
          <c:order val="2"/>
          <c:tx>
            <c:strRef>
              <c:f>'58. VKT by fuel type'!$A$8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'58. VKT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'58. VKT by fuel type'!$B$8:$AN$8</c:f>
              <c:numCache>
                <c:formatCode>0.0</c:formatCode>
                <c:ptCount val="39"/>
                <c:pt idx="0">
                  <c:v>3.0917096789999998E-2</c:v>
                </c:pt>
                <c:pt idx="1">
                  <c:v>3.4886765039999997E-2</c:v>
                </c:pt>
                <c:pt idx="2">
                  <c:v>3.8449565510000006E-2</c:v>
                </c:pt>
                <c:pt idx="3">
                  <c:v>4.4326179899999998E-2</c:v>
                </c:pt>
                <c:pt idx="4">
                  <c:v>5.6093893249999999E-2</c:v>
                </c:pt>
                <c:pt idx="5">
                  <c:v>7.3056869450000006E-2</c:v>
                </c:pt>
                <c:pt idx="6">
                  <c:v>9.2769366120000002E-2</c:v>
                </c:pt>
                <c:pt idx="7">
                  <c:v>0.10965981619</c:v>
                </c:pt>
                <c:pt idx="8">
                  <c:v>0.12589736907000001</c:v>
                </c:pt>
                <c:pt idx="9">
                  <c:v>0.14975688243999999</c:v>
                </c:pt>
                <c:pt idx="10">
                  <c:v>0.17915393858999998</c:v>
                </c:pt>
                <c:pt idx="11">
                  <c:v>0.21324583034000003</c:v>
                </c:pt>
                <c:pt idx="12">
                  <c:v>0.25538208018000003</c:v>
                </c:pt>
                <c:pt idx="13">
                  <c:v>0.30265168953000005</c:v>
                </c:pt>
                <c:pt idx="14">
                  <c:v>0.33211795893000001</c:v>
                </c:pt>
                <c:pt idx="15">
                  <c:v>0.38738942459000003</c:v>
                </c:pt>
                <c:pt idx="16">
                  <c:v>0.49882266769</c:v>
                </c:pt>
                <c:pt idx="17">
                  <c:v>0.63242520810999991</c:v>
                </c:pt>
                <c:pt idx="18">
                  <c:v>0.78880319596999993</c:v>
                </c:pt>
                <c:pt idx="19">
                  <c:v>0.96455491352</c:v>
                </c:pt>
                <c:pt idx="20">
                  <c:v>1.15284142624</c:v>
                </c:pt>
                <c:pt idx="21">
                  <c:v>1.3756661197</c:v>
                </c:pt>
                <c:pt idx="22">
                  <c:v>1.6414579896699999</c:v>
                </c:pt>
                <c:pt idx="23">
                  <c:v>1.9138627866</c:v>
                </c:pt>
                <c:pt idx="24">
                  <c:v>2.18511084441</c:v>
                </c:pt>
                <c:pt idx="25">
                  <c:v>2.47044039807</c:v>
                </c:pt>
                <c:pt idx="26">
                  <c:v>2.7706045864400006</c:v>
                </c:pt>
                <c:pt idx="27">
                  <c:v>3.0832680774099996</c:v>
                </c:pt>
                <c:pt idx="28">
                  <c:v>3.4054486552699994</c:v>
                </c:pt>
                <c:pt idx="29">
                  <c:v>3.7195442311599995</c:v>
                </c:pt>
                <c:pt idx="30">
                  <c:v>4.0093870162199989</c:v>
                </c:pt>
                <c:pt idx="31">
                  <c:v>4.2723596233399999</c:v>
                </c:pt>
                <c:pt idx="32">
                  <c:v>4.5053099455599996</c:v>
                </c:pt>
                <c:pt idx="33">
                  <c:v>4.70858520155</c:v>
                </c:pt>
                <c:pt idx="34">
                  <c:v>4.8864540582699982</c:v>
                </c:pt>
                <c:pt idx="35">
                  <c:v>5.0469740252799999</c:v>
                </c:pt>
                <c:pt idx="36">
                  <c:v>5.1889494848800002</c:v>
                </c:pt>
                <c:pt idx="37">
                  <c:v>5.3070107991400004</c:v>
                </c:pt>
                <c:pt idx="38">
                  <c:v>5.4023718013999993</c:v>
                </c:pt>
              </c:numCache>
            </c:numRef>
          </c:val>
        </c:ser>
        <c:ser>
          <c:idx val="3"/>
          <c:order val="3"/>
          <c:tx>
            <c:strRef>
              <c:f>'58. VKT by fuel type'!$A$9</c:f>
              <c:strCache>
                <c:ptCount val="1"/>
                <c:pt idx="0">
                  <c:v>Petrol plug-in</c:v>
                </c:pt>
              </c:strCache>
            </c:strRef>
          </c:tx>
          <c:cat>
            <c:strRef>
              <c:f>'58. VKT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'58. VKT by fuel type'!$B$9:$AN$9</c:f>
              <c:numCache>
                <c:formatCode>0.0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2.4560639999999999E-5</c:v>
                </c:pt>
                <c:pt idx="10">
                  <c:v>3.5057179999999999E-5</c:v>
                </c:pt>
                <c:pt idx="11">
                  <c:v>7.1408079999999997E-5</c:v>
                </c:pt>
                <c:pt idx="12">
                  <c:v>8.9147187999999997E-4</c:v>
                </c:pt>
                <c:pt idx="13">
                  <c:v>2.9572267100000001E-3</c:v>
                </c:pt>
                <c:pt idx="14">
                  <c:v>6.6275580700000001E-3</c:v>
                </c:pt>
                <c:pt idx="15">
                  <c:v>1.1705696799999998E-2</c:v>
                </c:pt>
                <c:pt idx="16">
                  <c:v>2.1018191499999998E-2</c:v>
                </c:pt>
                <c:pt idx="17">
                  <c:v>3.9740006379999998E-2</c:v>
                </c:pt>
                <c:pt idx="18">
                  <c:v>7.9652067489999992E-2</c:v>
                </c:pt>
                <c:pt idx="19">
                  <c:v>0.15241804595</c:v>
                </c:pt>
                <c:pt idx="20">
                  <c:v>0.25302605288000002</c:v>
                </c:pt>
                <c:pt idx="21">
                  <c:v>0.37939311374000007</c:v>
                </c:pt>
                <c:pt idx="22">
                  <c:v>0.53875838314000002</c:v>
                </c:pt>
                <c:pt idx="23">
                  <c:v>0.73091815324999998</c:v>
                </c:pt>
                <c:pt idx="24">
                  <c:v>0.94641043265000002</c:v>
                </c:pt>
                <c:pt idx="25">
                  <c:v>1.1728303199299999</c:v>
                </c:pt>
                <c:pt idx="26">
                  <c:v>1.4054376315499999</c:v>
                </c:pt>
                <c:pt idx="27">
                  <c:v>1.6456407185700002</c:v>
                </c:pt>
                <c:pt idx="28">
                  <c:v>1.89296173963</c:v>
                </c:pt>
                <c:pt idx="29">
                  <c:v>2.1412399768500001</c:v>
                </c:pt>
                <c:pt idx="30">
                  <c:v>2.3733202555399999</c:v>
                </c:pt>
                <c:pt idx="31">
                  <c:v>2.5766833936300002</c:v>
                </c:pt>
                <c:pt idx="32">
                  <c:v>2.7513451981799997</c:v>
                </c:pt>
                <c:pt idx="33">
                  <c:v>2.8998073028200002</c:v>
                </c:pt>
                <c:pt idx="34">
                  <c:v>3.0255414525800002</c:v>
                </c:pt>
                <c:pt idx="35">
                  <c:v>3.1396188465899995</c:v>
                </c:pt>
                <c:pt idx="36">
                  <c:v>3.25077596642</c:v>
                </c:pt>
                <c:pt idx="37">
                  <c:v>3.3567377280300001</c:v>
                </c:pt>
                <c:pt idx="38">
                  <c:v>3.4559314670300001</c:v>
                </c:pt>
              </c:numCache>
            </c:numRef>
          </c:val>
        </c:ser>
        <c:ser>
          <c:idx val="4"/>
          <c:order val="4"/>
          <c:tx>
            <c:strRef>
              <c:f>'58. VKT by fuel type'!$A$10</c:f>
              <c:strCache>
                <c:ptCount val="1"/>
                <c:pt idx="0">
                  <c:v>Diesel plug-in</c:v>
                </c:pt>
              </c:strCache>
            </c:strRef>
          </c:tx>
          <c:cat>
            <c:strRef>
              <c:f>'58. VKT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'58. VKT by fuel type'!$B$10:$AN$10</c:f>
              <c:numCache>
                <c:formatCode>0.0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1.2282921E-4</c:v>
                </c:pt>
                <c:pt idx="15">
                  <c:v>2.2347327999999999E-4</c:v>
                </c:pt>
                <c:pt idx="16">
                  <c:v>5.3206679000000008E-4</c:v>
                </c:pt>
                <c:pt idx="17">
                  <c:v>3.60284487E-3</c:v>
                </c:pt>
                <c:pt idx="18">
                  <c:v>9.6488111900000003E-3</c:v>
                </c:pt>
                <c:pt idx="19">
                  <c:v>2.3457970289999998E-2</c:v>
                </c:pt>
                <c:pt idx="20">
                  <c:v>4.6800134049999997E-2</c:v>
                </c:pt>
                <c:pt idx="21">
                  <c:v>8.0641640490000013E-2</c:v>
                </c:pt>
                <c:pt idx="22">
                  <c:v>0.12347864337</c:v>
                </c:pt>
                <c:pt idx="23">
                  <c:v>0.17477610546</c:v>
                </c:pt>
                <c:pt idx="24">
                  <c:v>0.24016065779999998</c:v>
                </c:pt>
                <c:pt idx="25">
                  <c:v>0.33010613548000001</c:v>
                </c:pt>
                <c:pt idx="26">
                  <c:v>0.45029897059999996</c:v>
                </c:pt>
                <c:pt idx="27">
                  <c:v>0.6002362041</c:v>
                </c:pt>
                <c:pt idx="28">
                  <c:v>0.77886229781999994</c:v>
                </c:pt>
                <c:pt idx="29">
                  <c:v>0.98209458450999998</c:v>
                </c:pt>
                <c:pt idx="30">
                  <c:v>1.20053833671</c:v>
                </c:pt>
                <c:pt idx="31">
                  <c:v>1.4261350458400002</c:v>
                </c:pt>
                <c:pt idx="32">
                  <c:v>1.6553503113599999</c:v>
                </c:pt>
                <c:pt idx="33">
                  <c:v>1.88938127967</c:v>
                </c:pt>
                <c:pt idx="34">
                  <c:v>2.1287228651199999</c:v>
                </c:pt>
                <c:pt idx="35">
                  <c:v>2.3707272190199999</c:v>
                </c:pt>
                <c:pt idx="36">
                  <c:v>2.6147312507200002</c:v>
                </c:pt>
                <c:pt idx="37">
                  <c:v>2.8610889199000002</c:v>
                </c:pt>
                <c:pt idx="38">
                  <c:v>3.1101098372799996</c:v>
                </c:pt>
              </c:numCache>
            </c:numRef>
          </c:val>
        </c:ser>
        <c:ser>
          <c:idx val="5"/>
          <c:order val="5"/>
          <c:tx>
            <c:strRef>
              <c:f>'58. VKT by fuel type'!$A$11</c:f>
              <c:strCache>
                <c:ptCount val="1"/>
                <c:pt idx="0">
                  <c:v>Electric</c:v>
                </c:pt>
              </c:strCache>
            </c:strRef>
          </c:tx>
          <c:cat>
            <c:strRef>
              <c:f>'58. VKT by fuel type'!$B$5:$AN$5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'58. VKT by fuel type'!$B$11:$AN$11</c:f>
              <c:numCache>
                <c:formatCode>0.0</c:formatCode>
                <c:ptCount val="39"/>
                <c:pt idx="0">
                  <c:v>1.6051009100000002E-3</c:v>
                </c:pt>
                <c:pt idx="1">
                  <c:v>1.6542366499999999E-3</c:v>
                </c:pt>
                <c:pt idx="2">
                  <c:v>1.7270960299999999E-3</c:v>
                </c:pt>
                <c:pt idx="3">
                  <c:v>1.8077459299999997E-3</c:v>
                </c:pt>
                <c:pt idx="4">
                  <c:v>1.8912030199999999E-3</c:v>
                </c:pt>
                <c:pt idx="5">
                  <c:v>1.8746876099999998E-3</c:v>
                </c:pt>
                <c:pt idx="6">
                  <c:v>1.9014158299999998E-3</c:v>
                </c:pt>
                <c:pt idx="7">
                  <c:v>2.13398862E-3</c:v>
                </c:pt>
                <c:pt idx="8">
                  <c:v>2.4896830499999997E-3</c:v>
                </c:pt>
                <c:pt idx="9">
                  <c:v>2.6462445399999999E-3</c:v>
                </c:pt>
                <c:pt idx="10">
                  <c:v>2.5014970300000004E-3</c:v>
                </c:pt>
                <c:pt idx="11">
                  <c:v>2.4707324399999998E-3</c:v>
                </c:pt>
                <c:pt idx="12">
                  <c:v>2.9335293499999997E-3</c:v>
                </c:pt>
                <c:pt idx="13">
                  <c:v>4.3133452400000005E-3</c:v>
                </c:pt>
                <c:pt idx="14">
                  <c:v>1.14576151E-2</c:v>
                </c:pt>
                <c:pt idx="15">
                  <c:v>2.6958317210000003E-2</c:v>
                </c:pt>
                <c:pt idx="16">
                  <c:v>5.4299474069999999E-2</c:v>
                </c:pt>
                <c:pt idx="17">
                  <c:v>0.10669336747000001</c:v>
                </c:pt>
                <c:pt idx="18">
                  <c:v>0.19716047337000003</c:v>
                </c:pt>
                <c:pt idx="19">
                  <c:v>0.34170267036000007</c:v>
                </c:pt>
                <c:pt idx="20">
                  <c:v>0.55155575088999997</c:v>
                </c:pt>
                <c:pt idx="21">
                  <c:v>0.83824354305000004</c:v>
                </c:pt>
                <c:pt idx="22">
                  <c:v>1.2197636819200002</c:v>
                </c:pt>
                <c:pt idx="23">
                  <c:v>1.6933255330599999</c:v>
                </c:pt>
                <c:pt idx="24">
                  <c:v>2.2582348959000003</c:v>
                </c:pt>
                <c:pt idx="25">
                  <c:v>2.93368136028</c:v>
                </c:pt>
                <c:pt idx="26">
                  <c:v>3.7325127249599994</c:v>
                </c:pt>
                <c:pt idx="27">
                  <c:v>4.6518555998199993</c:v>
                </c:pt>
                <c:pt idx="28">
                  <c:v>5.6839931477800008</c:v>
                </c:pt>
                <c:pt idx="29">
                  <c:v>6.8479246626800014</c:v>
                </c:pt>
                <c:pt idx="30">
                  <c:v>8.1575539197199998</c:v>
                </c:pt>
                <c:pt idx="31">
                  <c:v>9.6025814711600006</c:v>
                </c:pt>
                <c:pt idx="32">
                  <c:v>11.17721239143</c:v>
                </c:pt>
                <c:pt idx="33">
                  <c:v>12.881352757329999</c:v>
                </c:pt>
                <c:pt idx="34">
                  <c:v>14.671211279469999</c:v>
                </c:pt>
                <c:pt idx="35">
                  <c:v>16.472261620560001</c:v>
                </c:pt>
                <c:pt idx="36">
                  <c:v>18.257000846979999</c:v>
                </c:pt>
                <c:pt idx="37">
                  <c:v>20.023047726710001</c:v>
                </c:pt>
                <c:pt idx="38">
                  <c:v>21.763312373089999</c:v>
                </c:pt>
              </c:numCache>
            </c:numRef>
          </c:val>
        </c:ser>
        <c:axId val="98935168"/>
        <c:axId val="98936704"/>
      </c:areaChart>
      <c:catAx>
        <c:axId val="98935168"/>
        <c:scaling>
          <c:orientation val="minMax"/>
        </c:scaling>
        <c:axPos val="b"/>
        <c:tickLblPos val="nextTo"/>
        <c:crossAx val="98936704"/>
        <c:crosses val="autoZero"/>
        <c:auto val="1"/>
        <c:lblAlgn val="ctr"/>
        <c:lblOffset val="100"/>
      </c:catAx>
      <c:valAx>
        <c:axId val="98936704"/>
        <c:scaling>
          <c:orientation val="minMax"/>
          <c:max val="60"/>
        </c:scaling>
        <c:axPos val="l"/>
        <c:majorGridlines/>
        <c:numFmt formatCode="0" sourceLinked="0"/>
        <c:tickLblPos val="nextTo"/>
        <c:crossAx val="989351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'59. Emissions by fuel type'!$A$7</c:f>
              <c:strCache>
                <c:ptCount val="1"/>
                <c:pt idx="0">
                  <c:v>Petrol</c:v>
                </c:pt>
              </c:strCache>
            </c:strRef>
          </c:tx>
          <c:cat>
            <c:strRef>
              <c:f>'59. Emissions by fuel type'!$B$6:$AN$6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'59. Emissions by fuel type'!$B$7:$AN$7</c:f>
              <c:numCache>
                <c:formatCode>0.0</c:formatCode>
                <c:ptCount val="39"/>
                <c:pt idx="0">
                  <c:v>6.9021375711800008</c:v>
                </c:pt>
                <c:pt idx="1">
                  <c:v>7.1347631097899988</c:v>
                </c:pt>
                <c:pt idx="2">
                  <c:v>7.3885540923199997</c:v>
                </c:pt>
                <c:pt idx="3">
                  <c:v>7.4092100037600002</c:v>
                </c:pt>
                <c:pt idx="4">
                  <c:v>7.3347710709699987</c:v>
                </c:pt>
                <c:pt idx="5">
                  <c:v>7.4404298061300009</c:v>
                </c:pt>
                <c:pt idx="6">
                  <c:v>7.4527224269000003</c:v>
                </c:pt>
                <c:pt idx="7">
                  <c:v>7.3522725487100002</c:v>
                </c:pt>
                <c:pt idx="8">
                  <c:v>7.3252134994100011</c:v>
                </c:pt>
                <c:pt idx="9">
                  <c:v>7.2741045035299994</c:v>
                </c:pt>
                <c:pt idx="10">
                  <c:v>7.1239048555300011</c:v>
                </c:pt>
                <c:pt idx="11">
                  <c:v>7.0140397956400005</c:v>
                </c:pt>
                <c:pt idx="12">
                  <c:v>6.985000683990001</c:v>
                </c:pt>
                <c:pt idx="13">
                  <c:v>7.0866760951700014</c:v>
                </c:pt>
                <c:pt idx="14">
                  <c:v>7.2038197206599994</c:v>
                </c:pt>
                <c:pt idx="15">
                  <c:v>7.2589140652099999</c:v>
                </c:pt>
                <c:pt idx="16">
                  <c:v>7.3130108202800006</c:v>
                </c:pt>
                <c:pt idx="17">
                  <c:v>7.3257295904400008</c:v>
                </c:pt>
                <c:pt idx="18">
                  <c:v>7.3063543065100003</c:v>
                </c:pt>
                <c:pt idx="19">
                  <c:v>7.2646394478000005</c:v>
                </c:pt>
                <c:pt idx="20">
                  <c:v>7.2049641697699984</c:v>
                </c:pt>
                <c:pt idx="21">
                  <c:v>7.1142853869500007</c:v>
                </c:pt>
                <c:pt idx="22">
                  <c:v>6.981156842619999</c:v>
                </c:pt>
                <c:pt idx="23">
                  <c:v>6.8225645133599997</c:v>
                </c:pt>
                <c:pt idx="24">
                  <c:v>6.6464425176199988</c:v>
                </c:pt>
                <c:pt idx="25">
                  <c:v>6.4510540466200013</c:v>
                </c:pt>
                <c:pt idx="26">
                  <c:v>6.2406028436599996</c:v>
                </c:pt>
                <c:pt idx="27">
                  <c:v>6.0135008482399996</c:v>
                </c:pt>
                <c:pt idx="28">
                  <c:v>5.7699607746400003</c:v>
                </c:pt>
                <c:pt idx="29">
                  <c:v>5.5150007519300006</c:v>
                </c:pt>
                <c:pt idx="30">
                  <c:v>5.2508965243900017</c:v>
                </c:pt>
                <c:pt idx="31">
                  <c:v>4.9775718749500006</c:v>
                </c:pt>
                <c:pt idx="32">
                  <c:v>4.6943601253399994</c:v>
                </c:pt>
                <c:pt idx="33">
                  <c:v>4.4028995762200003</c:v>
                </c:pt>
                <c:pt idx="34">
                  <c:v>4.1111088098000002</c:v>
                </c:pt>
                <c:pt idx="35">
                  <c:v>3.8268000704700005</c:v>
                </c:pt>
                <c:pt idx="36">
                  <c:v>3.5519517659299993</c:v>
                </c:pt>
                <c:pt idx="37">
                  <c:v>3.2885276784199999</c:v>
                </c:pt>
                <c:pt idx="38">
                  <c:v>3.0380039013000002</c:v>
                </c:pt>
              </c:numCache>
            </c:numRef>
          </c:val>
        </c:ser>
        <c:ser>
          <c:idx val="1"/>
          <c:order val="1"/>
          <c:tx>
            <c:strRef>
              <c:f>'59. Emissions by fuel type'!$A$8</c:f>
              <c:strCache>
                <c:ptCount val="1"/>
                <c:pt idx="0">
                  <c:v>Diesel</c:v>
                </c:pt>
              </c:strCache>
            </c:strRef>
          </c:tx>
          <c:spPr>
            <a:ln w="25400">
              <a:noFill/>
            </a:ln>
          </c:spPr>
          <c:cat>
            <c:strRef>
              <c:f>'59. Emissions by fuel type'!$B$6:$AN$6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'59. Emissions by fuel type'!$B$8:$AN$8</c:f>
              <c:numCache>
                <c:formatCode>0.0</c:formatCode>
                <c:ptCount val="39"/>
                <c:pt idx="0">
                  <c:v>4.0479424015100003</c:v>
                </c:pt>
                <c:pt idx="1">
                  <c:v>4.2851639536000006</c:v>
                </c:pt>
                <c:pt idx="2">
                  <c:v>4.3857905634700005</c:v>
                </c:pt>
                <c:pt idx="3">
                  <c:v>4.5857569613499995</c:v>
                </c:pt>
                <c:pt idx="4">
                  <c:v>4.8233561696400002</c:v>
                </c:pt>
                <c:pt idx="5">
                  <c:v>4.9623859206700001</c:v>
                </c:pt>
                <c:pt idx="6">
                  <c:v>5.1037962771599998</c:v>
                </c:pt>
                <c:pt idx="7">
                  <c:v>5.1376322052599992</c:v>
                </c:pt>
                <c:pt idx="8">
                  <c:v>5.2136253229600005</c:v>
                </c:pt>
                <c:pt idx="9">
                  <c:v>5.3826987353499991</c:v>
                </c:pt>
                <c:pt idx="10">
                  <c:v>5.4775526916800006</c:v>
                </c:pt>
                <c:pt idx="11">
                  <c:v>5.58399517443</c:v>
                </c:pt>
                <c:pt idx="12">
                  <c:v>5.72294434342</c:v>
                </c:pt>
                <c:pt idx="13">
                  <c:v>5.9115650755700004</c:v>
                </c:pt>
                <c:pt idx="14">
                  <c:v>6.1226608762099994</c:v>
                </c:pt>
                <c:pt idx="15">
                  <c:v>6.2693621991599997</c:v>
                </c:pt>
                <c:pt idx="16">
                  <c:v>6.3936619334400007</c:v>
                </c:pt>
                <c:pt idx="17">
                  <c:v>6.5038884689100005</c:v>
                </c:pt>
                <c:pt idx="18">
                  <c:v>6.6041890961599998</c:v>
                </c:pt>
                <c:pt idx="19">
                  <c:v>6.6968743752500002</c:v>
                </c:pt>
                <c:pt idx="20">
                  <c:v>6.7781490705600005</c:v>
                </c:pt>
                <c:pt idx="21">
                  <c:v>6.8385842480600001</c:v>
                </c:pt>
                <c:pt idx="22">
                  <c:v>6.866860345210001</c:v>
                </c:pt>
                <c:pt idx="23">
                  <c:v>6.8733595714199991</c:v>
                </c:pt>
                <c:pt idx="24">
                  <c:v>6.869706432580001</c:v>
                </c:pt>
                <c:pt idx="25">
                  <c:v>6.8492951089500007</c:v>
                </c:pt>
                <c:pt idx="26">
                  <c:v>6.8028575687199995</c:v>
                </c:pt>
                <c:pt idx="27">
                  <c:v>6.73296899172</c:v>
                </c:pt>
                <c:pt idx="28">
                  <c:v>6.6445321784700004</c:v>
                </c:pt>
                <c:pt idx="29">
                  <c:v>6.5368009859400003</c:v>
                </c:pt>
                <c:pt idx="30">
                  <c:v>6.4153523723500001</c:v>
                </c:pt>
                <c:pt idx="31">
                  <c:v>6.2810571677000002</c:v>
                </c:pt>
                <c:pt idx="32">
                  <c:v>6.1323878085899999</c:v>
                </c:pt>
                <c:pt idx="33">
                  <c:v>5.9747105394999993</c:v>
                </c:pt>
                <c:pt idx="34">
                  <c:v>5.8120351790900004</c:v>
                </c:pt>
                <c:pt idx="35">
                  <c:v>5.6461894927700005</c:v>
                </c:pt>
                <c:pt idx="36">
                  <c:v>5.47925755267</c:v>
                </c:pt>
                <c:pt idx="37">
                  <c:v>5.3117829007099999</c:v>
                </c:pt>
                <c:pt idx="38">
                  <c:v>5.1433847162899999</c:v>
                </c:pt>
              </c:numCache>
            </c:numRef>
          </c:val>
        </c:ser>
        <c:ser>
          <c:idx val="2"/>
          <c:order val="2"/>
          <c:tx>
            <c:strRef>
              <c:f>'59. Emissions by fuel type'!$A$9</c:f>
              <c:strCache>
                <c:ptCount val="1"/>
                <c:pt idx="0">
                  <c:v>Other</c:v>
                </c:pt>
              </c:strCache>
            </c:strRef>
          </c:tx>
          <c:spPr>
            <a:ln w="25400">
              <a:noFill/>
            </a:ln>
          </c:spPr>
          <c:cat>
            <c:strRef>
              <c:f>'59. Emissions by fuel type'!$B$6:$AN$6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'59. Emissions by fuel type'!$B$9:$AN$9</c:f>
              <c:numCache>
                <c:formatCode>0.0</c:formatCode>
                <c:ptCount val="39"/>
                <c:pt idx="0">
                  <c:v>6.1799679699999993E-3</c:v>
                </c:pt>
                <c:pt idx="1">
                  <c:v>6.8137534599999995E-3</c:v>
                </c:pt>
                <c:pt idx="2">
                  <c:v>7.3702087899999999E-3</c:v>
                </c:pt>
                <c:pt idx="3">
                  <c:v>8.2263658500000003E-3</c:v>
                </c:pt>
                <c:pt idx="4">
                  <c:v>1.0047219519999999E-2</c:v>
                </c:pt>
                <c:pt idx="5">
                  <c:v>1.2910574380000001E-2</c:v>
                </c:pt>
                <c:pt idx="6">
                  <c:v>1.6235474770000001E-2</c:v>
                </c:pt>
                <c:pt idx="7">
                  <c:v>1.8848912190000001E-2</c:v>
                </c:pt>
                <c:pt idx="8">
                  <c:v>2.1415574100000001E-2</c:v>
                </c:pt>
                <c:pt idx="9">
                  <c:v>2.5452449299999992E-2</c:v>
                </c:pt>
                <c:pt idx="10">
                  <c:v>3.030196173E-2</c:v>
                </c:pt>
                <c:pt idx="11">
                  <c:v>3.5732774500000002E-2</c:v>
                </c:pt>
                <c:pt idx="12">
                  <c:v>4.232614492999999E-2</c:v>
                </c:pt>
                <c:pt idx="13">
                  <c:v>4.9965394470000007E-2</c:v>
                </c:pt>
                <c:pt idx="14">
                  <c:v>5.5128229630000004E-2</c:v>
                </c:pt>
                <c:pt idx="15">
                  <c:v>6.4314510189999993E-2</c:v>
                </c:pt>
                <c:pt idx="16">
                  <c:v>8.2254909910000007E-2</c:v>
                </c:pt>
                <c:pt idx="17">
                  <c:v>0.10368421508000002</c:v>
                </c:pt>
                <c:pt idx="18">
                  <c:v>0.12876685390000003</c:v>
                </c:pt>
                <c:pt idx="19">
                  <c:v>0.15669963487000002</c:v>
                </c:pt>
                <c:pt idx="20">
                  <c:v>0.18593883574</c:v>
                </c:pt>
                <c:pt idx="21">
                  <c:v>0.21927032396000004</c:v>
                </c:pt>
                <c:pt idx="22">
                  <c:v>0.25716977981999994</c:v>
                </c:pt>
                <c:pt idx="23">
                  <c:v>0.29427742714999999</c:v>
                </c:pt>
                <c:pt idx="24">
                  <c:v>0.33024611089000006</c:v>
                </c:pt>
                <c:pt idx="25">
                  <c:v>0.36753340194</c:v>
                </c:pt>
                <c:pt idx="26">
                  <c:v>0.40595670024000002</c:v>
                </c:pt>
                <c:pt idx="27">
                  <c:v>0.44500700671999993</c:v>
                </c:pt>
                <c:pt idx="28">
                  <c:v>0.48454747582000002</c:v>
                </c:pt>
                <c:pt idx="29">
                  <c:v>0.52234500848999998</c:v>
                </c:pt>
                <c:pt idx="30">
                  <c:v>0.55613112724999991</c:v>
                </c:pt>
                <c:pt idx="31">
                  <c:v>0.58557498963999988</c:v>
                </c:pt>
                <c:pt idx="32">
                  <c:v>0.61032283104000007</c:v>
                </c:pt>
                <c:pt idx="33">
                  <c:v>0.63054825316999996</c:v>
                </c:pt>
                <c:pt idx="34">
                  <c:v>0.64694990305</c:v>
                </c:pt>
                <c:pt idx="35">
                  <c:v>0.66062699099</c:v>
                </c:pt>
                <c:pt idx="36">
                  <c:v>0.67140971498000013</c:v>
                </c:pt>
                <c:pt idx="37">
                  <c:v>0.67871570110000001</c:v>
                </c:pt>
                <c:pt idx="38">
                  <c:v>0.68281333029000013</c:v>
                </c:pt>
              </c:numCache>
            </c:numRef>
          </c:val>
        </c:ser>
        <c:ser>
          <c:idx val="3"/>
          <c:order val="3"/>
          <c:tx>
            <c:strRef>
              <c:f>'59. Emissions by fuel type'!$A$10</c:f>
              <c:strCache>
                <c:ptCount val="1"/>
                <c:pt idx="0">
                  <c:v>Petrol plug-in</c:v>
                </c:pt>
              </c:strCache>
            </c:strRef>
          </c:tx>
          <c:spPr>
            <a:ln w="25400">
              <a:noFill/>
            </a:ln>
          </c:spPr>
          <c:cat>
            <c:strRef>
              <c:f>'59. Emissions by fuel type'!$B$6:$AN$6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'59. Emissions by fuel type'!$B$10:$AN$10</c:f>
              <c:numCache>
                <c:formatCode>0.0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7.7428999999999998E-7</c:v>
                </c:pt>
                <c:pt idx="10">
                  <c:v>1.13396E-6</c:v>
                </c:pt>
                <c:pt idx="11">
                  <c:v>2.2106799999999997E-6</c:v>
                </c:pt>
                <c:pt idx="12">
                  <c:v>2.5040599999999999E-5</c:v>
                </c:pt>
                <c:pt idx="13">
                  <c:v>8.1719339999999991E-5</c:v>
                </c:pt>
                <c:pt idx="14">
                  <c:v>1.9001633000000003E-4</c:v>
                </c:pt>
                <c:pt idx="15">
                  <c:v>3.3719404000000003E-4</c:v>
                </c:pt>
                <c:pt idx="16">
                  <c:v>6.0792237000000015E-4</c:v>
                </c:pt>
                <c:pt idx="17">
                  <c:v>1.1405392800000001E-3</c:v>
                </c:pt>
                <c:pt idx="18">
                  <c:v>2.1553039300000001E-3</c:v>
                </c:pt>
                <c:pt idx="19">
                  <c:v>3.96120059E-3</c:v>
                </c:pt>
                <c:pt idx="20">
                  <c:v>6.4035153599999997E-3</c:v>
                </c:pt>
                <c:pt idx="21">
                  <c:v>8.9108377099999993E-3</c:v>
                </c:pt>
                <c:pt idx="22">
                  <c:v>1.1939410309999999E-2</c:v>
                </c:pt>
                <c:pt idx="23">
                  <c:v>1.5995787040000001E-2</c:v>
                </c:pt>
                <c:pt idx="24">
                  <c:v>2.0336488859999998E-2</c:v>
                </c:pt>
                <c:pt idx="25">
                  <c:v>2.4827898609999996E-2</c:v>
                </c:pt>
                <c:pt idx="26">
                  <c:v>2.9181504630000001E-2</c:v>
                </c:pt>
                <c:pt idx="27">
                  <c:v>3.3435378500000001E-2</c:v>
                </c:pt>
                <c:pt idx="28">
                  <c:v>3.8036931489999995E-2</c:v>
                </c:pt>
                <c:pt idx="29">
                  <c:v>4.2726472759999995E-2</c:v>
                </c:pt>
                <c:pt idx="30">
                  <c:v>4.6876966999999999E-2</c:v>
                </c:pt>
                <c:pt idx="31">
                  <c:v>5.0246896339999993E-2</c:v>
                </c:pt>
                <c:pt idx="32">
                  <c:v>5.3177886690000002E-2</c:v>
                </c:pt>
                <c:pt idx="33">
                  <c:v>5.4698696170000005E-2</c:v>
                </c:pt>
                <c:pt idx="34">
                  <c:v>5.5775830999999998E-2</c:v>
                </c:pt>
                <c:pt idx="35">
                  <c:v>5.7830173650000004E-2</c:v>
                </c:pt>
                <c:pt idx="36">
                  <c:v>5.9682334959999993E-2</c:v>
                </c:pt>
                <c:pt idx="37">
                  <c:v>6.1228067799999994E-2</c:v>
                </c:pt>
                <c:pt idx="38">
                  <c:v>6.1919785670000005E-2</c:v>
                </c:pt>
              </c:numCache>
            </c:numRef>
          </c:val>
        </c:ser>
        <c:ser>
          <c:idx val="4"/>
          <c:order val="4"/>
          <c:tx>
            <c:strRef>
              <c:f>'59. Emissions by fuel type'!$A$11</c:f>
              <c:strCache>
                <c:ptCount val="1"/>
                <c:pt idx="0">
                  <c:v>Diesel plug-in</c:v>
                </c:pt>
              </c:strCache>
            </c:strRef>
          </c:tx>
          <c:spPr>
            <a:ln w="25400">
              <a:noFill/>
            </a:ln>
          </c:spPr>
          <c:cat>
            <c:strRef>
              <c:f>'59. Emissions by fuel type'!$B$6:$AN$6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'59. Emissions by fuel type'!$B$11:$AN$11</c:f>
              <c:numCache>
                <c:formatCode>0.0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4.3122500000000001E-6</c:v>
                </c:pt>
                <c:pt idx="15">
                  <c:v>7.8671800000000001E-6</c:v>
                </c:pt>
                <c:pt idx="16">
                  <c:v>4.1328729999999998E-5</c:v>
                </c:pt>
                <c:pt idx="17">
                  <c:v>3.3519730000000007E-4</c:v>
                </c:pt>
                <c:pt idx="18">
                  <c:v>9.1178028000000002E-4</c:v>
                </c:pt>
                <c:pt idx="19">
                  <c:v>2.09077977E-3</c:v>
                </c:pt>
                <c:pt idx="20">
                  <c:v>3.7700068299999999E-3</c:v>
                </c:pt>
                <c:pt idx="21">
                  <c:v>5.7518451399999997E-3</c:v>
                </c:pt>
                <c:pt idx="22">
                  <c:v>7.9501296799999992E-3</c:v>
                </c:pt>
                <c:pt idx="23">
                  <c:v>1.0442109329999999E-2</c:v>
                </c:pt>
                <c:pt idx="24">
                  <c:v>1.349436316E-2</c:v>
                </c:pt>
                <c:pt idx="25">
                  <c:v>1.779479963E-2</c:v>
                </c:pt>
                <c:pt idx="26">
                  <c:v>2.359484236E-2</c:v>
                </c:pt>
                <c:pt idx="27">
                  <c:v>3.0854138110000002E-2</c:v>
                </c:pt>
                <c:pt idx="28">
                  <c:v>3.9617622549999995E-2</c:v>
                </c:pt>
                <c:pt idx="29">
                  <c:v>4.9750113419999999E-2</c:v>
                </c:pt>
                <c:pt idx="30">
                  <c:v>6.0897955920000003E-2</c:v>
                </c:pt>
                <c:pt idx="31">
                  <c:v>7.2710137999999994E-2</c:v>
                </c:pt>
                <c:pt idx="32">
                  <c:v>8.5019406710000009E-2</c:v>
                </c:pt>
                <c:pt idx="33">
                  <c:v>9.7224301690000001E-2</c:v>
                </c:pt>
                <c:pt idx="34">
                  <c:v>0.11012505344999998</c:v>
                </c:pt>
                <c:pt idx="35">
                  <c:v>0.12471982975999998</c:v>
                </c:pt>
                <c:pt idx="36">
                  <c:v>0.14026863929</c:v>
                </c:pt>
                <c:pt idx="37">
                  <c:v>0.15668717627000001</c:v>
                </c:pt>
                <c:pt idx="38">
                  <c:v>0.17337230509000001</c:v>
                </c:pt>
              </c:numCache>
            </c:numRef>
          </c:val>
        </c:ser>
        <c:ser>
          <c:idx val="5"/>
          <c:order val="5"/>
          <c:tx>
            <c:strRef>
              <c:f>'59. Emissions by fuel type'!$A$12</c:f>
              <c:strCache>
                <c:ptCount val="1"/>
                <c:pt idx="0">
                  <c:v>Electric</c:v>
                </c:pt>
              </c:strCache>
            </c:strRef>
          </c:tx>
          <c:spPr>
            <a:ln w="25400">
              <a:noFill/>
            </a:ln>
          </c:spPr>
          <c:cat>
            <c:strRef>
              <c:f>'59. Emissions by fuel type'!$B$6:$AN$6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'59. Emissions by fuel type'!$B$12:$AN$12</c:f>
              <c:numCache>
                <c:formatCode>0.0</c:formatCode>
                <c:ptCount val="39"/>
                <c:pt idx="0">
                  <c:v>2.4005933999999998E-4</c:v>
                </c:pt>
                <c:pt idx="1">
                  <c:v>2.5918315999999997E-4</c:v>
                </c:pt>
                <c:pt idx="2">
                  <c:v>2.8505171999999997E-4</c:v>
                </c:pt>
                <c:pt idx="3">
                  <c:v>3.034674E-4</c:v>
                </c:pt>
                <c:pt idx="4">
                  <c:v>3.2553989000000004E-4</c:v>
                </c:pt>
                <c:pt idx="5">
                  <c:v>2.7369884999999997E-4</c:v>
                </c:pt>
                <c:pt idx="6">
                  <c:v>2.4582116999999999E-4</c:v>
                </c:pt>
                <c:pt idx="7">
                  <c:v>2.4633385999999998E-4</c:v>
                </c:pt>
                <c:pt idx="8">
                  <c:v>2.4531712E-4</c:v>
                </c:pt>
                <c:pt idx="9">
                  <c:v>2.4353752999999999E-4</c:v>
                </c:pt>
                <c:pt idx="10">
                  <c:v>2.3935711999999997E-4</c:v>
                </c:pt>
                <c:pt idx="11">
                  <c:v>2.3004475000000001E-4</c:v>
                </c:pt>
                <c:pt idx="12">
                  <c:v>2.0279029000000001E-4</c:v>
                </c:pt>
                <c:pt idx="13">
                  <c:v>2.1042030999999996E-4</c:v>
                </c:pt>
                <c:pt idx="14">
                  <c:v>4.7623279000000003E-4</c:v>
                </c:pt>
                <c:pt idx="15">
                  <c:v>9.2668850999999997E-4</c:v>
                </c:pt>
                <c:pt idx="16">
                  <c:v>1.6273580100000001E-3</c:v>
                </c:pt>
                <c:pt idx="17">
                  <c:v>2.9487920199999995E-3</c:v>
                </c:pt>
                <c:pt idx="18">
                  <c:v>4.6339479699999998E-3</c:v>
                </c:pt>
                <c:pt idx="19">
                  <c:v>7.2843464500000005E-3</c:v>
                </c:pt>
                <c:pt idx="20">
                  <c:v>1.116300212E-2</c:v>
                </c:pt>
                <c:pt idx="21">
                  <c:v>1.3205294730000001E-2</c:v>
                </c:pt>
                <c:pt idx="22">
                  <c:v>1.5499870240000003E-2</c:v>
                </c:pt>
                <c:pt idx="23">
                  <c:v>2.1332558289999994E-2</c:v>
                </c:pt>
                <c:pt idx="24">
                  <c:v>2.7298203669999993E-2</c:v>
                </c:pt>
                <c:pt idx="25">
                  <c:v>3.4569798110000001E-2</c:v>
                </c:pt>
                <c:pt idx="26">
                  <c:v>4.1644907920000002E-2</c:v>
                </c:pt>
                <c:pt idx="27">
                  <c:v>4.8593621540000007E-2</c:v>
                </c:pt>
                <c:pt idx="28">
                  <c:v>5.8812146150000001E-2</c:v>
                </c:pt>
                <c:pt idx="29">
                  <c:v>7.1642125789999997E-2</c:v>
                </c:pt>
                <c:pt idx="30">
                  <c:v>8.4127760290000006E-2</c:v>
                </c:pt>
                <c:pt idx="31">
                  <c:v>9.5774386200000006E-2</c:v>
                </c:pt>
                <c:pt idx="32">
                  <c:v>0.10966829615000002</c:v>
                </c:pt>
                <c:pt idx="33">
                  <c:v>0.11261978828000001</c:v>
                </c:pt>
                <c:pt idx="34">
                  <c:v>0.11523911501999998</c:v>
                </c:pt>
                <c:pt idx="35">
                  <c:v>0.13381507713999999</c:v>
                </c:pt>
                <c:pt idx="36">
                  <c:v>0.15093631500999999</c:v>
                </c:pt>
                <c:pt idx="37">
                  <c:v>0.16577288971000001</c:v>
                </c:pt>
                <c:pt idx="38">
                  <c:v>0.16751215935000002</c:v>
                </c:pt>
              </c:numCache>
            </c:numRef>
          </c:val>
        </c:ser>
        <c:axId val="98862976"/>
        <c:axId val="98864512"/>
      </c:areaChart>
      <c:catAx>
        <c:axId val="98862976"/>
        <c:scaling>
          <c:orientation val="minMax"/>
        </c:scaling>
        <c:axPos val="b"/>
        <c:tickLblPos val="nextTo"/>
        <c:crossAx val="98864512"/>
        <c:crosses val="autoZero"/>
        <c:auto val="1"/>
        <c:lblAlgn val="ctr"/>
        <c:lblOffset val="100"/>
      </c:catAx>
      <c:valAx>
        <c:axId val="98864512"/>
        <c:scaling>
          <c:orientation val="minMax"/>
        </c:scaling>
        <c:axPos val="l"/>
        <c:majorGridlines/>
        <c:numFmt formatCode="0" sourceLinked="0"/>
        <c:tickLblPos val="nextTo"/>
        <c:crossAx val="988629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stacked"/>
        <c:ser>
          <c:idx val="0"/>
          <c:order val="0"/>
          <c:tx>
            <c:strRef>
              <c:f>'7. Trips by household type'!$B$5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'7. Trips by household type'!$A$6:$A$10</c:f>
              <c:strCache>
                <c:ptCount val="5"/>
                <c:pt idx="0">
                  <c:v>Single parent</c:v>
                </c:pt>
                <c:pt idx="1">
                  <c:v>Single person</c:v>
                </c:pt>
                <c:pt idx="2">
                  <c:v>Couple without children</c:v>
                </c:pt>
                <c:pt idx="3">
                  <c:v>Other multi-person</c:v>
                </c:pt>
                <c:pt idx="4">
                  <c:v>Larger families</c:v>
                </c:pt>
              </c:strCache>
            </c:strRef>
          </c:cat>
          <c:val>
            <c:numRef>
              <c:f>'7. Trips by household type'!$B$6:$B$10</c:f>
              <c:numCache>
                <c:formatCode>0.00</c:formatCode>
                <c:ptCount val="5"/>
                <c:pt idx="0">
                  <c:v>1.2940635215133349</c:v>
                </c:pt>
                <c:pt idx="1">
                  <c:v>2.1799613252968788</c:v>
                </c:pt>
                <c:pt idx="2">
                  <c:v>2.252502011647521</c:v>
                </c:pt>
                <c:pt idx="3">
                  <c:v>2.1912102120111481</c:v>
                </c:pt>
                <c:pt idx="4">
                  <c:v>1.6478259349684055</c:v>
                </c:pt>
              </c:numCache>
            </c:numRef>
          </c:val>
        </c:ser>
        <c:ser>
          <c:idx val="1"/>
          <c:order val="1"/>
          <c:tx>
            <c:strRef>
              <c:f>'7. Trips by household type'!$C$5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'7. Trips by household type'!$A$6:$A$10</c:f>
              <c:strCache>
                <c:ptCount val="5"/>
                <c:pt idx="0">
                  <c:v>Single parent</c:v>
                </c:pt>
                <c:pt idx="1">
                  <c:v>Single person</c:v>
                </c:pt>
                <c:pt idx="2">
                  <c:v>Couple without children</c:v>
                </c:pt>
                <c:pt idx="3">
                  <c:v>Other multi-person</c:v>
                </c:pt>
                <c:pt idx="4">
                  <c:v>Larger families</c:v>
                </c:pt>
              </c:strCache>
            </c:strRef>
          </c:cat>
          <c:val>
            <c:numRef>
              <c:f>'7. Trips by household type'!$C$6:$C$10</c:f>
              <c:numCache>
                <c:formatCode>0.00</c:formatCode>
                <c:ptCount val="5"/>
                <c:pt idx="0">
                  <c:v>1.1226383453825959</c:v>
                </c:pt>
                <c:pt idx="1">
                  <c:v>0.25620783812950898</c:v>
                </c:pt>
                <c:pt idx="2">
                  <c:v>0.63845387903433626</c:v>
                </c:pt>
                <c:pt idx="3">
                  <c:v>0.45879697031994654</c:v>
                </c:pt>
                <c:pt idx="4">
                  <c:v>1.2916634958065196</c:v>
                </c:pt>
              </c:numCache>
            </c:numRef>
          </c:val>
        </c:ser>
        <c:ser>
          <c:idx val="2"/>
          <c:order val="2"/>
          <c:tx>
            <c:strRef>
              <c:f>'7. Trips by household type'!$D$5</c:f>
              <c:strCache>
                <c:ptCount val="1"/>
                <c:pt idx="0">
                  <c:v>Pedestrian</c:v>
                </c:pt>
              </c:strCache>
            </c:strRef>
          </c:tx>
          <c:cat>
            <c:strRef>
              <c:f>'7. Trips by household type'!$A$6:$A$10</c:f>
              <c:strCache>
                <c:ptCount val="5"/>
                <c:pt idx="0">
                  <c:v>Single parent</c:v>
                </c:pt>
                <c:pt idx="1">
                  <c:v>Single person</c:v>
                </c:pt>
                <c:pt idx="2">
                  <c:v>Couple without children</c:v>
                </c:pt>
                <c:pt idx="3">
                  <c:v>Other multi-person</c:v>
                </c:pt>
                <c:pt idx="4">
                  <c:v>Larger families</c:v>
                </c:pt>
              </c:strCache>
            </c:strRef>
          </c:cat>
          <c:val>
            <c:numRef>
              <c:f>'7. Trips by household type'!$D$6:$D$10</c:f>
              <c:numCache>
                <c:formatCode>0.00</c:formatCode>
                <c:ptCount val="5"/>
                <c:pt idx="0">
                  <c:v>0.73440176663503332</c:v>
                </c:pt>
                <c:pt idx="1">
                  <c:v>0.77140119905795279</c:v>
                </c:pt>
                <c:pt idx="2">
                  <c:v>0.58628103974212042</c:v>
                </c:pt>
                <c:pt idx="3">
                  <c:v>0.71370077990981751</c:v>
                </c:pt>
                <c:pt idx="4">
                  <c:v>0.57065911981485995</c:v>
                </c:pt>
              </c:numCache>
            </c:numRef>
          </c:val>
        </c:ser>
        <c:ser>
          <c:idx val="3"/>
          <c:order val="3"/>
          <c:tx>
            <c:strRef>
              <c:f>'7. Trips by household type'!$E$5</c:f>
              <c:strCache>
                <c:ptCount val="1"/>
                <c:pt idx="0">
                  <c:v>Cyclist</c:v>
                </c:pt>
              </c:strCache>
            </c:strRef>
          </c:tx>
          <c:cat>
            <c:strRef>
              <c:f>'7. Trips by household type'!$A$6:$A$10</c:f>
              <c:strCache>
                <c:ptCount val="5"/>
                <c:pt idx="0">
                  <c:v>Single parent</c:v>
                </c:pt>
                <c:pt idx="1">
                  <c:v>Single person</c:v>
                </c:pt>
                <c:pt idx="2">
                  <c:v>Couple without children</c:v>
                </c:pt>
                <c:pt idx="3">
                  <c:v>Other multi-person</c:v>
                </c:pt>
                <c:pt idx="4">
                  <c:v>Larger families</c:v>
                </c:pt>
              </c:strCache>
            </c:strRef>
          </c:cat>
          <c:val>
            <c:numRef>
              <c:f>'7. Trips by household type'!$E$6:$E$10</c:f>
              <c:numCache>
                <c:formatCode>0.00</c:formatCode>
                <c:ptCount val="5"/>
                <c:pt idx="0">
                  <c:v>4.6190071541113507E-2</c:v>
                </c:pt>
                <c:pt idx="1">
                  <c:v>4.5526352988457156E-2</c:v>
                </c:pt>
                <c:pt idx="2">
                  <c:v>3.6057783399239415E-2</c:v>
                </c:pt>
                <c:pt idx="3">
                  <c:v>0.11470710089737969</c:v>
                </c:pt>
                <c:pt idx="4">
                  <c:v>4.1748318417669648E-2</c:v>
                </c:pt>
              </c:numCache>
            </c:numRef>
          </c:val>
        </c:ser>
        <c:ser>
          <c:idx val="4"/>
          <c:order val="4"/>
          <c:tx>
            <c:strRef>
              <c:f>'7. Trips by household type'!$F$5</c:f>
              <c:strCache>
                <c:ptCount val="1"/>
                <c:pt idx="0">
                  <c:v>Train</c:v>
                </c:pt>
              </c:strCache>
            </c:strRef>
          </c:tx>
          <c:cat>
            <c:strRef>
              <c:f>'7. Trips by household type'!$A$6:$A$10</c:f>
              <c:strCache>
                <c:ptCount val="5"/>
                <c:pt idx="0">
                  <c:v>Single parent</c:v>
                </c:pt>
                <c:pt idx="1">
                  <c:v>Single person</c:v>
                </c:pt>
                <c:pt idx="2">
                  <c:v>Couple without children</c:v>
                </c:pt>
                <c:pt idx="3">
                  <c:v>Other multi-person</c:v>
                </c:pt>
                <c:pt idx="4">
                  <c:v>Larger families</c:v>
                </c:pt>
              </c:strCache>
            </c:strRef>
          </c:cat>
          <c:val>
            <c:numRef>
              <c:f>'7. Trips by household type'!$F$6:$F$10</c:f>
              <c:numCache>
                <c:formatCode>0.00</c:formatCode>
                <c:ptCount val="5"/>
                <c:pt idx="0">
                  <c:v>2.5977784142823478E-3</c:v>
                </c:pt>
                <c:pt idx="1">
                  <c:v>1.824428368574784E-2</c:v>
                </c:pt>
                <c:pt idx="2">
                  <c:v>1.3904736403113432E-2</c:v>
                </c:pt>
                <c:pt idx="3">
                  <c:v>1.7353500289062497E-2</c:v>
                </c:pt>
                <c:pt idx="4">
                  <c:v>1.2226683852378746E-2</c:v>
                </c:pt>
              </c:numCache>
            </c:numRef>
          </c:val>
        </c:ser>
        <c:ser>
          <c:idx val="5"/>
          <c:order val="5"/>
          <c:tx>
            <c:strRef>
              <c:f>'7. Trips by household type'!$G$5</c:f>
              <c:strCache>
                <c:ptCount val="1"/>
                <c:pt idx="0">
                  <c:v>Bus</c:v>
                </c:pt>
              </c:strCache>
            </c:strRef>
          </c:tx>
          <c:cat>
            <c:strRef>
              <c:f>'7. Trips by household type'!$A$6:$A$10</c:f>
              <c:strCache>
                <c:ptCount val="5"/>
                <c:pt idx="0">
                  <c:v>Single parent</c:v>
                </c:pt>
                <c:pt idx="1">
                  <c:v>Single person</c:v>
                </c:pt>
                <c:pt idx="2">
                  <c:v>Couple without children</c:v>
                </c:pt>
                <c:pt idx="3">
                  <c:v>Other multi-person</c:v>
                </c:pt>
                <c:pt idx="4">
                  <c:v>Larger families</c:v>
                </c:pt>
              </c:strCache>
            </c:strRef>
          </c:cat>
          <c:val>
            <c:numRef>
              <c:f>'7. Trips by household type'!$G$6:$G$10</c:f>
              <c:numCache>
                <c:formatCode>0.00</c:formatCode>
                <c:ptCount val="5"/>
                <c:pt idx="0">
                  <c:v>0.11528566490021905</c:v>
                </c:pt>
                <c:pt idx="1">
                  <c:v>0.10018223353324497</c:v>
                </c:pt>
                <c:pt idx="2">
                  <c:v>6.3064937619235081E-2</c:v>
                </c:pt>
                <c:pt idx="3">
                  <c:v>0.12979280799780549</c:v>
                </c:pt>
                <c:pt idx="4">
                  <c:v>8.9870667634956172E-2</c:v>
                </c:pt>
              </c:numCache>
            </c:numRef>
          </c:val>
        </c:ser>
        <c:ser>
          <c:idx val="6"/>
          <c:order val="6"/>
          <c:tx>
            <c:strRef>
              <c:f>'7. Trips by household type'!$H$5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'7. Trips by household type'!$A$6:$A$10</c:f>
              <c:strCache>
                <c:ptCount val="5"/>
                <c:pt idx="0">
                  <c:v>Single parent</c:v>
                </c:pt>
                <c:pt idx="1">
                  <c:v>Single person</c:v>
                </c:pt>
                <c:pt idx="2">
                  <c:v>Couple without children</c:v>
                </c:pt>
                <c:pt idx="3">
                  <c:v>Other multi-person</c:v>
                </c:pt>
                <c:pt idx="4">
                  <c:v>Larger families</c:v>
                </c:pt>
              </c:strCache>
            </c:strRef>
          </c:cat>
          <c:val>
            <c:numRef>
              <c:f>'7. Trips by household type'!$H$6:$H$10</c:f>
              <c:numCache>
                <c:formatCode>0.00</c:formatCode>
                <c:ptCount val="5"/>
                <c:pt idx="0">
                  <c:v>2.0295091101823332E-2</c:v>
                </c:pt>
                <c:pt idx="1">
                  <c:v>6.1394900937272075E-2</c:v>
                </c:pt>
                <c:pt idx="2">
                  <c:v>3.4424873623096625E-2</c:v>
                </c:pt>
                <c:pt idx="3">
                  <c:v>4.7455988459990085E-2</c:v>
                </c:pt>
                <c:pt idx="4">
                  <c:v>2.2696931925015401E-2</c:v>
                </c:pt>
              </c:numCache>
            </c:numRef>
          </c:val>
        </c:ser>
        <c:overlap val="100"/>
        <c:axId val="84469632"/>
        <c:axId val="84471168"/>
      </c:barChart>
      <c:catAx>
        <c:axId val="84469632"/>
        <c:scaling>
          <c:orientation val="minMax"/>
        </c:scaling>
        <c:axPos val="b"/>
        <c:tickLblPos val="nextTo"/>
        <c:crossAx val="84471168"/>
        <c:crosses val="autoZero"/>
        <c:auto val="1"/>
        <c:lblAlgn val="ctr"/>
        <c:lblOffset val="100"/>
      </c:catAx>
      <c:valAx>
        <c:axId val="84471168"/>
        <c:scaling>
          <c:orientation val="minMax"/>
        </c:scaling>
        <c:axPos val="l"/>
        <c:majorGridlines/>
        <c:numFmt formatCode="0" sourceLinked="0"/>
        <c:tickLblPos val="nextTo"/>
        <c:crossAx val="84469632"/>
        <c:crosses val="autoZero"/>
        <c:crossBetween val="between"/>
        <c:majorUnit val="1"/>
      </c:valAx>
    </c:plotArea>
    <c:legend>
      <c:legendPos val="r"/>
      <c:layout/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bar"/>
        <c:grouping val="stacked"/>
        <c:ser>
          <c:idx val="0"/>
          <c:order val="0"/>
          <c:tx>
            <c:strRef>
              <c:f>'60. Projected vehicle fleet'!$A$6</c:f>
              <c:strCache>
                <c:ptCount val="1"/>
                <c:pt idx="0">
                  <c:v>Petrol</c:v>
                </c:pt>
              </c:strCache>
            </c:strRef>
          </c:tx>
          <c:cat>
            <c:strRef>
              <c:f>'60. Projected vehicle fleet'!$B$5:$G$5</c:f>
              <c:strCache>
                <c:ptCount val="6"/>
                <c:pt idx="0">
                  <c:v>Current (2015/16)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'60. Projected vehicle fleet'!$B$6:$G$6</c:f>
              <c:numCache>
                <c:formatCode>0.00</c:formatCode>
                <c:ptCount val="6"/>
                <c:pt idx="0">
                  <c:v>3.0301531599999998</c:v>
                </c:pt>
                <c:pt idx="1">
                  <c:v>1.8117431800000003</c:v>
                </c:pt>
                <c:pt idx="2">
                  <c:v>1.6160473999999998</c:v>
                </c:pt>
                <c:pt idx="3">
                  <c:v>1.63383638</c:v>
                </c:pt>
                <c:pt idx="4">
                  <c:v>1.47832217</c:v>
                </c:pt>
                <c:pt idx="5">
                  <c:v>1.3505849799999998</c:v>
                </c:pt>
              </c:numCache>
            </c:numRef>
          </c:val>
        </c:ser>
        <c:ser>
          <c:idx val="1"/>
          <c:order val="1"/>
          <c:tx>
            <c:strRef>
              <c:f>'60. Projected vehicle fleet'!$A$7</c:f>
              <c:strCache>
                <c:ptCount val="1"/>
                <c:pt idx="0">
                  <c:v>Diesel</c:v>
                </c:pt>
              </c:strCache>
            </c:strRef>
          </c:tx>
          <c:cat>
            <c:strRef>
              <c:f>'60. Projected vehicle fleet'!$B$5:$G$5</c:f>
              <c:strCache>
                <c:ptCount val="6"/>
                <c:pt idx="0">
                  <c:v>Current (2015/16)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'60. Projected vehicle fleet'!$B$7:$G$7</c:f>
              <c:numCache>
                <c:formatCode>0.00</c:formatCode>
                <c:ptCount val="6"/>
                <c:pt idx="0">
                  <c:v>0.77852577000000001</c:v>
                </c:pt>
                <c:pt idx="1">
                  <c:v>0.63360201999999999</c:v>
                </c:pt>
                <c:pt idx="2">
                  <c:v>0.61581085000000013</c:v>
                </c:pt>
                <c:pt idx="3">
                  <c:v>0.6238914499999999</c:v>
                </c:pt>
                <c:pt idx="4">
                  <c:v>0.69501807999999998</c:v>
                </c:pt>
                <c:pt idx="5">
                  <c:v>0.68823980000000007</c:v>
                </c:pt>
              </c:numCache>
            </c:numRef>
          </c:val>
        </c:ser>
        <c:ser>
          <c:idx val="2"/>
          <c:order val="2"/>
          <c:tx>
            <c:strRef>
              <c:f>'60. Projected vehicle fleet'!$A$8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'60. Projected vehicle fleet'!$B$5:$G$5</c:f>
              <c:strCache>
                <c:ptCount val="6"/>
                <c:pt idx="0">
                  <c:v>Current (2015/16)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'60. Projected vehicle fleet'!$B$8:$G$8</c:f>
              <c:numCache>
                <c:formatCode>0.00</c:formatCode>
                <c:ptCount val="6"/>
                <c:pt idx="0">
                  <c:v>1.8995699999999997E-2</c:v>
                </c:pt>
                <c:pt idx="1">
                  <c:v>0.44940972000000001</c:v>
                </c:pt>
                <c:pt idx="2">
                  <c:v>0.36116865000000004</c:v>
                </c:pt>
                <c:pt idx="3">
                  <c:v>0.36659792000000002</c:v>
                </c:pt>
                <c:pt idx="4">
                  <c:v>0.26261066999999993</c:v>
                </c:pt>
                <c:pt idx="5">
                  <c:v>0.21138996999999995</c:v>
                </c:pt>
              </c:numCache>
            </c:numRef>
          </c:val>
        </c:ser>
        <c:ser>
          <c:idx val="3"/>
          <c:order val="3"/>
          <c:tx>
            <c:strRef>
              <c:f>'60. Projected vehicle fleet'!$A$9</c:f>
              <c:strCache>
                <c:ptCount val="1"/>
                <c:pt idx="0">
                  <c:v>Petrol plug-in</c:v>
                </c:pt>
              </c:strCache>
            </c:strRef>
          </c:tx>
          <c:cat>
            <c:strRef>
              <c:f>'60. Projected vehicle fleet'!$B$5:$G$5</c:f>
              <c:strCache>
                <c:ptCount val="6"/>
                <c:pt idx="0">
                  <c:v>Current (2015/16)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'60. Projected vehicle fleet'!$B$9:$G$9</c:f>
              <c:numCache>
                <c:formatCode>0.00</c:formatCode>
                <c:ptCount val="6"/>
                <c:pt idx="0">
                  <c:v>6.3460000000000003E-4</c:v>
                </c:pt>
                <c:pt idx="1">
                  <c:v>0.2439306</c:v>
                </c:pt>
                <c:pt idx="2">
                  <c:v>0.22322510000000001</c:v>
                </c:pt>
                <c:pt idx="3">
                  <c:v>0.23270346</c:v>
                </c:pt>
                <c:pt idx="4">
                  <c:v>0.27959692999999997</c:v>
                </c:pt>
                <c:pt idx="5">
                  <c:v>0.24833838</c:v>
                </c:pt>
              </c:numCache>
            </c:numRef>
          </c:val>
        </c:ser>
        <c:ser>
          <c:idx val="4"/>
          <c:order val="4"/>
          <c:tx>
            <c:strRef>
              <c:f>'60. Projected vehicle fleet'!$A$10</c:f>
              <c:strCache>
                <c:ptCount val="1"/>
                <c:pt idx="0">
                  <c:v>Diesel plug-in</c:v>
                </c:pt>
              </c:strCache>
            </c:strRef>
          </c:tx>
          <c:cat>
            <c:strRef>
              <c:f>'60. Projected vehicle fleet'!$B$5:$G$5</c:f>
              <c:strCache>
                <c:ptCount val="6"/>
                <c:pt idx="0">
                  <c:v>Current (2015/16)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'60. Projected vehicle fleet'!$B$10:$G$10</c:f>
              <c:numCache>
                <c:formatCode>0.00</c:formatCode>
                <c:ptCount val="6"/>
                <c:pt idx="0">
                  <c:v>1.2369999999999998E-5</c:v>
                </c:pt>
                <c:pt idx="1">
                  <c:v>0.1553774</c:v>
                </c:pt>
                <c:pt idx="2">
                  <c:v>0.13155320000000001</c:v>
                </c:pt>
                <c:pt idx="3">
                  <c:v>0.13462664999999999</c:v>
                </c:pt>
                <c:pt idx="4">
                  <c:v>0.13312295999999998</c:v>
                </c:pt>
                <c:pt idx="5">
                  <c:v>0.11566120999999999</c:v>
                </c:pt>
              </c:numCache>
            </c:numRef>
          </c:val>
        </c:ser>
        <c:ser>
          <c:idx val="5"/>
          <c:order val="5"/>
          <c:tx>
            <c:strRef>
              <c:f>'60. Projected vehicle fleet'!$A$11</c:f>
              <c:strCache>
                <c:ptCount val="1"/>
                <c:pt idx="0">
                  <c:v>Electric</c:v>
                </c:pt>
              </c:strCache>
            </c:strRef>
          </c:tx>
          <c:cat>
            <c:strRef>
              <c:f>'60. Projected vehicle fleet'!$B$5:$G$5</c:f>
              <c:strCache>
                <c:ptCount val="6"/>
                <c:pt idx="0">
                  <c:v>Current (2015/16)</c:v>
                </c:pt>
                <c:pt idx="1">
                  <c:v>Base Case</c:v>
                </c:pt>
                <c:pt idx="2">
                  <c:v>Staying Close to the Action</c:v>
                </c:pt>
                <c:pt idx="3">
                  <c:v>Metro-Connected</c:v>
                </c:pt>
                <c:pt idx="4">
                  <c:v>Golden Triangle</c:v>
                </c:pt>
                <c:pt idx="5">
                  <c:v>@Home in Town and Country</c:v>
                </c:pt>
              </c:strCache>
            </c:strRef>
          </c:cat>
          <c:val>
            <c:numRef>
              <c:f>'60. Projected vehicle fleet'!$B$11:$G$11</c:f>
              <c:numCache>
                <c:formatCode>0.00</c:formatCode>
                <c:ptCount val="6"/>
                <c:pt idx="0">
                  <c:v>1.5698200000000002E-3</c:v>
                </c:pt>
                <c:pt idx="1">
                  <c:v>1.5506674200000001</c:v>
                </c:pt>
                <c:pt idx="2">
                  <c:v>1.3255103599999998</c:v>
                </c:pt>
                <c:pt idx="3">
                  <c:v>1.3731626999999997</c:v>
                </c:pt>
                <c:pt idx="4">
                  <c:v>1.91294977</c:v>
                </c:pt>
                <c:pt idx="5">
                  <c:v>1.4834956600000002</c:v>
                </c:pt>
              </c:numCache>
            </c:numRef>
          </c:val>
        </c:ser>
        <c:overlap val="100"/>
        <c:axId val="99040256"/>
        <c:axId val="99050240"/>
      </c:barChart>
      <c:catAx>
        <c:axId val="99040256"/>
        <c:scaling>
          <c:orientation val="maxMin"/>
        </c:scaling>
        <c:axPos val="l"/>
        <c:tickLblPos val="nextTo"/>
        <c:crossAx val="99050240"/>
        <c:crosses val="autoZero"/>
        <c:auto val="1"/>
        <c:lblAlgn val="ctr"/>
        <c:lblOffset val="100"/>
      </c:catAx>
      <c:valAx>
        <c:axId val="99050240"/>
        <c:scaling>
          <c:orientation val="minMax"/>
          <c:max val="5"/>
        </c:scaling>
        <c:axPos val="t"/>
        <c:majorGridlines/>
        <c:numFmt formatCode="_-* #,##0_-;\-* #,##0_-;_-* &quot;-&quot;_-;_-@_-" sourceLinked="0"/>
        <c:tickLblPos val="nextTo"/>
        <c:crossAx val="99040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3"/>
          <c:order val="0"/>
          <c:tx>
            <c:strRef>
              <c:f>'61. Projected EV uptake'!$A$9</c:f>
              <c:strCache>
                <c:ptCount val="1"/>
                <c:pt idx="0">
                  <c:v>Golden Triangle</c:v>
                </c:pt>
              </c:strCache>
            </c:strRef>
          </c:tx>
          <c:marker>
            <c:symbol val="none"/>
          </c:marker>
          <c:cat>
            <c:strRef>
              <c:f>'61. Projected EV uptake'!$B$5:$AN$5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'61. Projected EV uptake'!$B$9:$AN$9</c:f>
              <c:numCache>
                <c:formatCode>0.00%</c:formatCode>
                <c:ptCount val="39"/>
                <c:pt idx="14">
                  <c:v>6.505209692603003E-4</c:v>
                </c:pt>
                <c:pt idx="15">
                  <c:v>1.3449517310523216E-3</c:v>
                </c:pt>
                <c:pt idx="16">
                  <c:v>2.4931234926126792E-3</c:v>
                </c:pt>
                <c:pt idx="17">
                  <c:v>4.5687590130962389E-3</c:v>
                </c:pt>
                <c:pt idx="18">
                  <c:v>8.0880855557190854E-3</c:v>
                </c:pt>
                <c:pt idx="19">
                  <c:v>1.3380501066060957E-2</c:v>
                </c:pt>
                <c:pt idx="20">
                  <c:v>2.0970791863073254E-2</c:v>
                </c:pt>
                <c:pt idx="21">
                  <c:v>3.0557623019292768E-2</c:v>
                </c:pt>
                <c:pt idx="22">
                  <c:v>4.1386754508059988E-2</c:v>
                </c:pt>
                <c:pt idx="23">
                  <c:v>5.3887406585450465E-2</c:v>
                </c:pt>
                <c:pt idx="24">
                  <c:v>6.8861763448722274E-2</c:v>
                </c:pt>
                <c:pt idx="25">
                  <c:v>8.6826277568080396E-2</c:v>
                </c:pt>
                <c:pt idx="26">
                  <c:v>0.10756022867392925</c:v>
                </c:pt>
                <c:pt idx="27">
                  <c:v>0.13078061384898657</c:v>
                </c:pt>
                <c:pt idx="28">
                  <c:v>0.15666967254421038</c:v>
                </c:pt>
                <c:pt idx="29">
                  <c:v>0.18510371370170578</c:v>
                </c:pt>
                <c:pt idx="30">
                  <c:v>0.21568785342283267</c:v>
                </c:pt>
                <c:pt idx="31">
                  <c:v>0.24800484911386417</c:v>
                </c:pt>
                <c:pt idx="32">
                  <c:v>0.28158746030478055</c:v>
                </c:pt>
                <c:pt idx="33">
                  <c:v>0.31654630881768936</c:v>
                </c:pt>
                <c:pt idx="34">
                  <c:v>0.35218737323512928</c:v>
                </c:pt>
                <c:pt idx="35">
                  <c:v>0.38751120587894999</c:v>
                </c:pt>
                <c:pt idx="36">
                  <c:v>0.42215026370215852</c:v>
                </c:pt>
                <c:pt idx="37">
                  <c:v>0.45577812691403724</c:v>
                </c:pt>
                <c:pt idx="38">
                  <c:v>0.48841977661311281</c:v>
                </c:pt>
              </c:numCache>
            </c:numRef>
          </c:val>
        </c:ser>
        <c:ser>
          <c:idx val="4"/>
          <c:order val="1"/>
          <c:tx>
            <c:strRef>
              <c:f>'61. Projected EV uptake'!$A$10</c:f>
              <c:strCache>
                <c:ptCount val="1"/>
                <c:pt idx="0">
                  <c:v>@Home in Town and Country</c:v>
                </c:pt>
              </c:strCache>
            </c:strRef>
          </c:tx>
          <c:marker>
            <c:symbol val="none"/>
          </c:marker>
          <c:cat>
            <c:strRef>
              <c:f>'61. Projected EV uptake'!$B$5:$AN$5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'61. Projected EV uptake'!$B$10:$AN$10</c:f>
              <c:numCache>
                <c:formatCode>0.00%</c:formatCode>
                <c:ptCount val="39"/>
                <c:pt idx="14">
                  <c:v>6.2732818962350984E-4</c:v>
                </c:pt>
                <c:pt idx="15">
                  <c:v>1.2813728743771783E-3</c:v>
                </c:pt>
                <c:pt idx="16">
                  <c:v>2.4234290545817605E-3</c:v>
                </c:pt>
                <c:pt idx="17">
                  <c:v>4.6475961338080345E-3</c:v>
                </c:pt>
                <c:pt idx="18">
                  <c:v>8.51397637777364E-3</c:v>
                </c:pt>
                <c:pt idx="19">
                  <c:v>1.4284279303540539E-2</c:v>
                </c:pt>
                <c:pt idx="20">
                  <c:v>2.249839568938454E-2</c:v>
                </c:pt>
                <c:pt idx="21">
                  <c:v>3.2362856266845326E-2</c:v>
                </c:pt>
                <c:pt idx="22">
                  <c:v>4.2573469817466708E-2</c:v>
                </c:pt>
                <c:pt idx="23">
                  <c:v>5.3973439141217924E-2</c:v>
                </c:pt>
                <c:pt idx="24">
                  <c:v>6.7738234327956143E-2</c:v>
                </c:pt>
                <c:pt idx="25">
                  <c:v>8.4332590254356563E-2</c:v>
                </c:pt>
                <c:pt idx="26">
                  <c:v>0.10341833359143814</c:v>
                </c:pt>
                <c:pt idx="27">
                  <c:v>0.12456316767770093</c:v>
                </c:pt>
                <c:pt idx="28">
                  <c:v>0.14816230402565869</c:v>
                </c:pt>
                <c:pt idx="29">
                  <c:v>0.17430433736585474</c:v>
                </c:pt>
                <c:pt idx="30">
                  <c:v>0.20260229044220143</c:v>
                </c:pt>
                <c:pt idx="31">
                  <c:v>0.23236315676059072</c:v>
                </c:pt>
                <c:pt idx="32">
                  <c:v>0.26281409750591356</c:v>
                </c:pt>
                <c:pt idx="33">
                  <c:v>0.29434503553958763</c:v>
                </c:pt>
                <c:pt idx="34">
                  <c:v>0.32675908287047828</c:v>
                </c:pt>
                <c:pt idx="35">
                  <c:v>0.35923046855905305</c:v>
                </c:pt>
                <c:pt idx="36">
                  <c:v>0.39102358288877015</c:v>
                </c:pt>
                <c:pt idx="37">
                  <c:v>0.42146113554317594</c:v>
                </c:pt>
                <c:pt idx="38">
                  <c:v>0.45086041960021583</c:v>
                </c:pt>
              </c:numCache>
            </c:numRef>
          </c:val>
        </c:ser>
        <c:ser>
          <c:idx val="0"/>
          <c:order val="2"/>
          <c:tx>
            <c:strRef>
              <c:f>'61. Projected EV uptake'!$A$6</c:f>
              <c:strCache>
                <c:ptCount val="1"/>
                <c:pt idx="0">
                  <c:v>Base Case</c:v>
                </c:pt>
              </c:strCache>
            </c:strRef>
          </c:tx>
          <c:marker>
            <c:symbol val="none"/>
          </c:marker>
          <c:cat>
            <c:strRef>
              <c:f>'61. Projected EV uptake'!$B$5:$AN$5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'61. Projected EV uptake'!$B$6:$AN$6</c:f>
              <c:numCache>
                <c:formatCode>0.00%</c:formatCode>
                <c:ptCount val="39"/>
                <c:pt idx="0">
                  <c:v>4.1697423827546739E-5</c:v>
                </c:pt>
                <c:pt idx="1">
                  <c:v>4.1306366343712724E-5</c:v>
                </c:pt>
                <c:pt idx="2">
                  <c:v>4.7974736436694902E-5</c:v>
                </c:pt>
                <c:pt idx="3">
                  <c:v>6.3477568654454378E-5</c:v>
                </c:pt>
                <c:pt idx="4">
                  <c:v>8.0356188557746837E-5</c:v>
                </c:pt>
                <c:pt idx="5">
                  <c:v>9.5332165590448757E-5</c:v>
                </c:pt>
                <c:pt idx="6">
                  <c:v>1.1853606167826409E-4</c:v>
                </c:pt>
                <c:pt idx="7">
                  <c:v>1.3311235293057862E-4</c:v>
                </c:pt>
                <c:pt idx="8">
                  <c:v>1.3005256439606173E-4</c:v>
                </c:pt>
                <c:pt idx="9">
                  <c:v>1.2808429575478298E-4</c:v>
                </c:pt>
                <c:pt idx="10">
                  <c:v>1.2531250910060036E-4</c:v>
                </c:pt>
                <c:pt idx="11">
                  <c:v>1.2792120399956387E-4</c:v>
                </c:pt>
                <c:pt idx="12">
                  <c:v>1.7018401286344819E-4</c:v>
                </c:pt>
                <c:pt idx="13">
                  <c:v>2.7330369260807942E-4</c:v>
                </c:pt>
                <c:pt idx="14">
                  <c:v>5.7881275391352997E-4</c:v>
                </c:pt>
                <c:pt idx="15">
                  <c:v>1.1579819912811294E-3</c:v>
                </c:pt>
                <c:pt idx="16">
                  <c:v>2.2053488046821787E-3</c:v>
                </c:pt>
                <c:pt idx="17">
                  <c:v>4.2337077867172206E-3</c:v>
                </c:pt>
                <c:pt idx="18">
                  <c:v>7.767113309652557E-3</c:v>
                </c:pt>
                <c:pt idx="19">
                  <c:v>1.301703635960097E-2</c:v>
                </c:pt>
                <c:pt idx="20">
                  <c:v>1.9833515954595475E-2</c:v>
                </c:pt>
                <c:pt idx="21">
                  <c:v>2.8106297459628123E-2</c:v>
                </c:pt>
                <c:pt idx="22">
                  <c:v>3.7693101411134619E-2</c:v>
                </c:pt>
                <c:pt idx="23">
                  <c:v>4.8812269019998467E-2</c:v>
                </c:pt>
                <c:pt idx="24">
                  <c:v>6.1769485776977752E-2</c:v>
                </c:pt>
                <c:pt idx="25">
                  <c:v>7.6701135416761365E-2</c:v>
                </c:pt>
                <c:pt idx="26">
                  <c:v>9.3505055299232795E-2</c:v>
                </c:pt>
                <c:pt idx="27">
                  <c:v>0.11199434647269062</c:v>
                </c:pt>
                <c:pt idx="28">
                  <c:v>0.13216773795473002</c:v>
                </c:pt>
                <c:pt idx="29">
                  <c:v>0.15406279650614157</c:v>
                </c:pt>
                <c:pt idx="30">
                  <c:v>0.17780709892102828</c:v>
                </c:pt>
                <c:pt idx="31">
                  <c:v>0.20330741068264063</c:v>
                </c:pt>
                <c:pt idx="32">
                  <c:v>0.23035119421678052</c:v>
                </c:pt>
                <c:pt idx="33">
                  <c:v>0.25901434993568262</c:v>
                </c:pt>
                <c:pt idx="34">
                  <c:v>0.2884476629514317</c:v>
                </c:pt>
                <c:pt idx="35">
                  <c:v>0.31761326663205314</c:v>
                </c:pt>
                <c:pt idx="36">
                  <c:v>0.34641017460001672</c:v>
                </c:pt>
                <c:pt idx="37">
                  <c:v>0.37475563367732062</c:v>
                </c:pt>
                <c:pt idx="38">
                  <c:v>0.40249410868139263</c:v>
                </c:pt>
              </c:numCache>
            </c:numRef>
          </c:val>
        </c:ser>
        <c:ser>
          <c:idx val="2"/>
          <c:order val="3"/>
          <c:tx>
            <c:strRef>
              <c:f>'61. Projected EV uptake'!$A$8</c:f>
              <c:strCache>
                <c:ptCount val="1"/>
                <c:pt idx="0">
                  <c:v>Metro-Connected</c:v>
                </c:pt>
              </c:strCache>
            </c:strRef>
          </c:tx>
          <c:marker>
            <c:symbol val="none"/>
          </c:marker>
          <c:cat>
            <c:strRef>
              <c:f>'61. Projected EV uptake'!$B$5:$AN$5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'61. Projected EV uptake'!$B$8:$AN$8</c:f>
              <c:numCache>
                <c:formatCode>0.00%</c:formatCode>
                <c:ptCount val="39"/>
                <c:pt idx="14">
                  <c:v>5.7913973563057414E-4</c:v>
                </c:pt>
                <c:pt idx="15">
                  <c:v>1.1572378299908646E-3</c:v>
                </c:pt>
                <c:pt idx="16">
                  <c:v>2.2004597221711251E-3</c:v>
                </c:pt>
                <c:pt idx="17">
                  <c:v>4.2224108061217572E-3</c:v>
                </c:pt>
                <c:pt idx="18">
                  <c:v>7.7466568032041163E-3</c:v>
                </c:pt>
                <c:pt idx="19">
                  <c:v>1.2985901827952602E-2</c:v>
                </c:pt>
                <c:pt idx="20">
                  <c:v>1.9792137673943163E-2</c:v>
                </c:pt>
                <c:pt idx="21">
                  <c:v>2.7945157356324503E-2</c:v>
                </c:pt>
                <c:pt idx="22">
                  <c:v>3.7204888399121505E-2</c:v>
                </c:pt>
                <c:pt idx="23">
                  <c:v>4.7914237586313919E-2</c:v>
                </c:pt>
                <c:pt idx="24">
                  <c:v>6.0492242419584612E-2</c:v>
                </c:pt>
                <c:pt idx="25">
                  <c:v>7.5079035178420642E-2</c:v>
                </c:pt>
                <c:pt idx="26">
                  <c:v>9.1569669964335382E-2</c:v>
                </c:pt>
                <c:pt idx="27">
                  <c:v>0.10977909412217739</c:v>
                </c:pt>
                <c:pt idx="28">
                  <c:v>0.12977030537278123</c:v>
                </c:pt>
                <c:pt idx="29">
                  <c:v>0.151562342061897</c:v>
                </c:pt>
                <c:pt idx="30">
                  <c:v>0.17519225742481101</c:v>
                </c:pt>
                <c:pt idx="31">
                  <c:v>0.20050586423041591</c:v>
                </c:pt>
                <c:pt idx="32">
                  <c:v>0.22723790900359869</c:v>
                </c:pt>
                <c:pt idx="33">
                  <c:v>0.25550160248918652</c:v>
                </c:pt>
                <c:pt idx="34">
                  <c:v>0.28460845220516656</c:v>
                </c:pt>
                <c:pt idx="35">
                  <c:v>0.31363053019861514</c:v>
                </c:pt>
                <c:pt idx="36">
                  <c:v>0.34241212362538581</c:v>
                </c:pt>
                <c:pt idx="37">
                  <c:v>0.37082547890782835</c:v>
                </c:pt>
                <c:pt idx="38">
                  <c:v>0.39875490494615196</c:v>
                </c:pt>
              </c:numCache>
            </c:numRef>
          </c:val>
        </c:ser>
        <c:ser>
          <c:idx val="1"/>
          <c:order val="4"/>
          <c:tx>
            <c:strRef>
              <c:f>'61. Projected EV uptake'!$A$7</c:f>
              <c:strCache>
                <c:ptCount val="1"/>
                <c:pt idx="0">
                  <c:v>Staying Close to the Action</c:v>
                </c:pt>
              </c:strCache>
            </c:strRef>
          </c:tx>
          <c:marker>
            <c:symbol val="none"/>
          </c:marker>
          <c:cat>
            <c:strRef>
              <c:f>'61. Projected EV uptake'!$B$5:$AN$5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'61. Projected EV uptake'!$B$7:$AN$7</c:f>
              <c:numCache>
                <c:formatCode>0.00%</c:formatCode>
                <c:ptCount val="39"/>
                <c:pt idx="14">
                  <c:v>5.7731323519021386E-4</c:v>
                </c:pt>
                <c:pt idx="15">
                  <c:v>1.1533276213819572E-3</c:v>
                </c:pt>
                <c:pt idx="16">
                  <c:v>2.1893350649504796E-3</c:v>
                </c:pt>
                <c:pt idx="17">
                  <c:v>4.1787299664634821E-3</c:v>
                </c:pt>
                <c:pt idx="18">
                  <c:v>7.6448339115484862E-3</c:v>
                </c:pt>
                <c:pt idx="19">
                  <c:v>1.2830736568792758E-2</c:v>
                </c:pt>
                <c:pt idx="20">
                  <c:v>1.95598275249616E-2</c:v>
                </c:pt>
                <c:pt idx="21">
                  <c:v>2.761858426606708E-2</c:v>
                </c:pt>
                <c:pt idx="22">
                  <c:v>3.6759439481851418E-2</c:v>
                </c:pt>
                <c:pt idx="23">
                  <c:v>4.7326287186845374E-2</c:v>
                </c:pt>
                <c:pt idx="24">
                  <c:v>5.9742977743779395E-2</c:v>
                </c:pt>
                <c:pt idx="25">
                  <c:v>7.4149927081795644E-2</c:v>
                </c:pt>
                <c:pt idx="26">
                  <c:v>9.0414217919677034E-2</c:v>
                </c:pt>
                <c:pt idx="27">
                  <c:v>0.10831846057023617</c:v>
                </c:pt>
                <c:pt idx="28">
                  <c:v>0.12795241085377798</c:v>
                </c:pt>
                <c:pt idx="29">
                  <c:v>0.14938092394561947</c:v>
                </c:pt>
                <c:pt idx="30">
                  <c:v>0.17265884908243309</c:v>
                </c:pt>
                <c:pt idx="31">
                  <c:v>0.19760644634112839</c:v>
                </c:pt>
                <c:pt idx="32">
                  <c:v>0.22393168019012369</c:v>
                </c:pt>
                <c:pt idx="33">
                  <c:v>0.25177886477172245</c:v>
                </c:pt>
                <c:pt idx="34">
                  <c:v>0.28049608533590675</c:v>
                </c:pt>
                <c:pt idx="35">
                  <c:v>0.30916028698640996</c:v>
                </c:pt>
                <c:pt idx="36">
                  <c:v>0.33758950980717523</c:v>
                </c:pt>
                <c:pt idx="37">
                  <c:v>0.36563379044825173</c:v>
                </c:pt>
                <c:pt idx="38">
                  <c:v>0.39320490995989066</c:v>
                </c:pt>
              </c:numCache>
            </c:numRef>
          </c:val>
        </c:ser>
        <c:marker val="1"/>
        <c:axId val="99102720"/>
        <c:axId val="99104256"/>
      </c:lineChart>
      <c:catAx>
        <c:axId val="99102720"/>
        <c:scaling>
          <c:orientation val="minMax"/>
        </c:scaling>
        <c:axPos val="b"/>
        <c:tickLblPos val="nextTo"/>
        <c:crossAx val="99104256"/>
        <c:crosses val="autoZero"/>
        <c:auto val="1"/>
        <c:lblAlgn val="ctr"/>
        <c:lblOffset val="100"/>
      </c:catAx>
      <c:valAx>
        <c:axId val="99104256"/>
        <c:scaling>
          <c:orientation val="minMax"/>
          <c:max val="0.5"/>
        </c:scaling>
        <c:axPos val="l"/>
        <c:majorGridlines/>
        <c:numFmt formatCode="0%" sourceLinked="0"/>
        <c:tickLblPos val="nextTo"/>
        <c:crossAx val="99102720"/>
        <c:crosses val="autoZero"/>
        <c:crossBetween val="between"/>
        <c:majorUnit val="0.1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3"/>
          <c:order val="0"/>
          <c:tx>
            <c:strRef>
              <c:f>'62. Emissions by scenario'!$A$9</c:f>
              <c:strCache>
                <c:ptCount val="1"/>
                <c:pt idx="0">
                  <c:v>Golden Triangle</c:v>
                </c:pt>
              </c:strCache>
            </c:strRef>
          </c:tx>
          <c:marker>
            <c:symbol val="none"/>
          </c:marker>
          <c:cat>
            <c:strRef>
              <c:f>'62. Emissions by scenario'!$B$5:$AN$5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'62. Emissions by scenario'!$B$9:$AN$9</c:f>
              <c:numCache>
                <c:formatCode>0.0</c:formatCode>
                <c:ptCount val="39"/>
                <c:pt idx="14">
                  <c:v>13.429481139589999</c:v>
                </c:pt>
                <c:pt idx="15">
                  <c:v>13.716452562190002</c:v>
                </c:pt>
                <c:pt idx="16">
                  <c:v>13.980682812680001</c:v>
                </c:pt>
                <c:pt idx="17">
                  <c:v>14.214074718299997</c:v>
                </c:pt>
                <c:pt idx="18">
                  <c:v>14.420474639549996</c:v>
                </c:pt>
                <c:pt idx="19">
                  <c:v>14.60125885497</c:v>
                </c:pt>
                <c:pt idx="20">
                  <c:v>14.748366302209998</c:v>
                </c:pt>
                <c:pt idx="21">
                  <c:v>14.835050650060003</c:v>
                </c:pt>
                <c:pt idx="22">
                  <c:v>14.845563615340001</c:v>
                </c:pt>
                <c:pt idx="23">
                  <c:v>14.809406328680002</c:v>
                </c:pt>
                <c:pt idx="24">
                  <c:v>14.736480630770002</c:v>
                </c:pt>
                <c:pt idx="25">
                  <c:v>14.616013825329997</c:v>
                </c:pt>
                <c:pt idx="26">
                  <c:v>14.437196380639998</c:v>
                </c:pt>
                <c:pt idx="27">
                  <c:v>14.199593884530001</c:v>
                </c:pt>
                <c:pt idx="28">
                  <c:v>13.913309423000001</c:v>
                </c:pt>
                <c:pt idx="29">
                  <c:v>13.580269260219996</c:v>
                </c:pt>
                <c:pt idx="30">
                  <c:v>13.206854590639999</c:v>
                </c:pt>
                <c:pt idx="31">
                  <c:v>12.801781208889999</c:v>
                </c:pt>
                <c:pt idx="32">
                  <c:v>12.373092996640002</c:v>
                </c:pt>
                <c:pt idx="33">
                  <c:v>11.902288407000002</c:v>
                </c:pt>
                <c:pt idx="34">
                  <c:v>11.417995952599998</c:v>
                </c:pt>
                <c:pt idx="35">
                  <c:v>10.96237428105</c:v>
                </c:pt>
                <c:pt idx="36">
                  <c:v>10.513792786489997</c:v>
                </c:pt>
                <c:pt idx="37">
                  <c:v>10.07658303272</c:v>
                </c:pt>
                <c:pt idx="38">
                  <c:v>9.6318910616700038</c:v>
                </c:pt>
              </c:numCache>
            </c:numRef>
          </c:val>
        </c:ser>
        <c:ser>
          <c:idx val="4"/>
          <c:order val="1"/>
          <c:tx>
            <c:strRef>
              <c:f>'62. Emissions by scenario'!$A$10</c:f>
              <c:strCache>
                <c:ptCount val="1"/>
                <c:pt idx="0">
                  <c:v>@Home in Town and Country</c:v>
                </c:pt>
              </c:strCache>
            </c:strRef>
          </c:tx>
          <c:marker>
            <c:symbol val="none"/>
          </c:marker>
          <c:cat>
            <c:strRef>
              <c:f>'62. Emissions by scenario'!$B$5:$AN$5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'62. Emissions by scenario'!$B$10:$AN$10</c:f>
              <c:numCache>
                <c:formatCode>0.0</c:formatCode>
                <c:ptCount val="39"/>
                <c:pt idx="14">
                  <c:v>13.416515093100001</c:v>
                </c:pt>
                <c:pt idx="15">
                  <c:v>13.683201050590004</c:v>
                </c:pt>
                <c:pt idx="16">
                  <c:v>13.921637127800004</c:v>
                </c:pt>
                <c:pt idx="17">
                  <c:v>14.106509522010001</c:v>
                </c:pt>
                <c:pt idx="18">
                  <c:v>14.252085299470002</c:v>
                </c:pt>
                <c:pt idx="19">
                  <c:v>14.372245696</c:v>
                </c:pt>
                <c:pt idx="20">
                  <c:v>14.460648258359997</c:v>
                </c:pt>
                <c:pt idx="21">
                  <c:v>14.493272344270002</c:v>
                </c:pt>
                <c:pt idx="22">
                  <c:v>14.460052792609996</c:v>
                </c:pt>
                <c:pt idx="23">
                  <c:v>14.392384827919996</c:v>
                </c:pt>
                <c:pt idx="24">
                  <c:v>14.296245131419997</c:v>
                </c:pt>
                <c:pt idx="25">
                  <c:v>14.158507999720001</c:v>
                </c:pt>
                <c:pt idx="26">
                  <c:v>13.969202059219997</c:v>
                </c:pt>
                <c:pt idx="27">
                  <c:v>13.729428565799997</c:v>
                </c:pt>
                <c:pt idx="28">
                  <c:v>13.449431726650001</c:v>
                </c:pt>
                <c:pt idx="29">
                  <c:v>13.128216735800001</c:v>
                </c:pt>
                <c:pt idx="30">
                  <c:v>12.769571298790002</c:v>
                </c:pt>
                <c:pt idx="31">
                  <c:v>12.383926570880002</c:v>
                </c:pt>
                <c:pt idx="32">
                  <c:v>11.983299754019999</c:v>
                </c:pt>
                <c:pt idx="33">
                  <c:v>11.54989034403</c:v>
                </c:pt>
                <c:pt idx="34">
                  <c:v>11.104350527780005</c:v>
                </c:pt>
                <c:pt idx="35">
                  <c:v>10.682597924049997</c:v>
                </c:pt>
                <c:pt idx="36">
                  <c:v>10.2690101936</c:v>
                </c:pt>
                <c:pt idx="37">
                  <c:v>9.8732003920900002</c:v>
                </c:pt>
                <c:pt idx="38">
                  <c:v>9.4767526378999936</c:v>
                </c:pt>
              </c:numCache>
            </c:numRef>
          </c:val>
        </c:ser>
        <c:ser>
          <c:idx val="0"/>
          <c:order val="2"/>
          <c:tx>
            <c:strRef>
              <c:f>'62. Emissions by scenario'!$A$6</c:f>
              <c:strCache>
                <c:ptCount val="1"/>
                <c:pt idx="0">
                  <c:v>Base Case</c:v>
                </c:pt>
              </c:strCache>
            </c:strRef>
          </c:tx>
          <c:marker>
            <c:symbol val="none"/>
          </c:marker>
          <c:cat>
            <c:strRef>
              <c:f>'62. Emissions by scenario'!$B$5:$AN$5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'62. Emissions by scenario'!$B$6:$AN$6</c:f>
              <c:numCache>
                <c:formatCode>0.0</c:formatCode>
                <c:ptCount val="39"/>
                <c:pt idx="0">
                  <c:v>10.956499999999998</c:v>
                </c:pt>
                <c:pt idx="1">
                  <c:v>11.427000000010002</c:v>
                </c:pt>
                <c:pt idx="2">
                  <c:v>11.781999916300002</c:v>
                </c:pt>
                <c:pt idx="3">
                  <c:v>12.00349679836</c:v>
                </c:pt>
                <c:pt idx="4">
                  <c:v>12.168500000020002</c:v>
                </c:pt>
                <c:pt idx="5">
                  <c:v>12.416000000029998</c:v>
                </c:pt>
                <c:pt idx="6">
                  <c:v>12.573</c:v>
                </c:pt>
                <c:pt idx="7">
                  <c:v>12.509000000019999</c:v>
                </c:pt>
                <c:pt idx="8">
                  <c:v>12.56049971359</c:v>
                </c:pt>
                <c:pt idx="9">
                  <c:v>12.682499999999999</c:v>
                </c:pt>
                <c:pt idx="10">
                  <c:v>12.632000000019998</c:v>
                </c:pt>
                <c:pt idx="11">
                  <c:v>12.634000000000002</c:v>
                </c:pt>
                <c:pt idx="12">
                  <c:v>12.750499003229999</c:v>
                </c:pt>
                <c:pt idx="13">
                  <c:v>13.048498704860004</c:v>
                </c:pt>
                <c:pt idx="14">
                  <c:v>13.38227938787</c:v>
                </c:pt>
                <c:pt idx="15">
                  <c:v>13.593862524289994</c:v>
                </c:pt>
                <c:pt idx="16">
                  <c:v>13.791204272739998</c:v>
                </c:pt>
                <c:pt idx="17">
                  <c:v>13.937726803030001</c:v>
                </c:pt>
                <c:pt idx="18">
                  <c:v>14.047011288750001</c:v>
                </c:pt>
                <c:pt idx="19">
                  <c:v>14.131549784730002</c:v>
                </c:pt>
                <c:pt idx="20">
                  <c:v>14.190388600379999</c:v>
                </c:pt>
                <c:pt idx="21">
                  <c:v>14.200007936549998</c:v>
                </c:pt>
                <c:pt idx="22">
                  <c:v>14.14057637788</c:v>
                </c:pt>
                <c:pt idx="23">
                  <c:v>14.03797196659</c:v>
                </c:pt>
                <c:pt idx="24">
                  <c:v>13.907524116779999</c:v>
                </c:pt>
                <c:pt idx="25">
                  <c:v>13.745075053860001</c:v>
                </c:pt>
                <c:pt idx="26">
                  <c:v>13.543838367530004</c:v>
                </c:pt>
                <c:pt idx="27">
                  <c:v>13.30435998483</c:v>
                </c:pt>
                <c:pt idx="28">
                  <c:v>13.035507129119999</c:v>
                </c:pt>
                <c:pt idx="29">
                  <c:v>12.73826545833</c:v>
                </c:pt>
                <c:pt idx="30">
                  <c:v>12.414282707200005</c:v>
                </c:pt>
                <c:pt idx="31">
                  <c:v>12.062935452829999</c:v>
                </c:pt>
                <c:pt idx="32">
                  <c:v>11.684936354520003</c:v>
                </c:pt>
                <c:pt idx="33">
                  <c:v>11.272701155029997</c:v>
                </c:pt>
                <c:pt idx="34">
                  <c:v>10.851233891410004</c:v>
                </c:pt>
                <c:pt idx="35">
                  <c:v>10.449981634779999</c:v>
                </c:pt>
                <c:pt idx="36">
                  <c:v>10.053506322839997</c:v>
                </c:pt>
                <c:pt idx="37">
                  <c:v>9.662714414009999</c:v>
                </c:pt>
                <c:pt idx="38">
                  <c:v>9.2670061979900016</c:v>
                </c:pt>
              </c:numCache>
            </c:numRef>
          </c:val>
        </c:ser>
        <c:ser>
          <c:idx val="2"/>
          <c:order val="3"/>
          <c:tx>
            <c:strRef>
              <c:f>'62. Emissions by scenario'!$A$8</c:f>
              <c:strCache>
                <c:ptCount val="1"/>
                <c:pt idx="0">
                  <c:v>Metro-Connected</c:v>
                </c:pt>
              </c:strCache>
            </c:strRef>
          </c:tx>
          <c:marker>
            <c:symbol val="none"/>
          </c:marker>
          <c:cat>
            <c:strRef>
              <c:f>'62. Emissions by scenario'!$B$5:$AN$5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'62. Emissions by scenario'!$B$8:$AN$8</c:f>
              <c:numCache>
                <c:formatCode>0.0</c:formatCode>
                <c:ptCount val="39"/>
                <c:pt idx="14">
                  <c:v>13.371119490789999</c:v>
                </c:pt>
                <c:pt idx="15">
                  <c:v>13.564336755470002</c:v>
                </c:pt>
                <c:pt idx="16">
                  <c:v>13.746441618699999</c:v>
                </c:pt>
                <c:pt idx="17">
                  <c:v>13.876143845259996</c:v>
                </c:pt>
                <c:pt idx="18">
                  <c:v>13.968179308570001</c:v>
                </c:pt>
                <c:pt idx="19">
                  <c:v>14.036176879010004</c:v>
                </c:pt>
                <c:pt idx="20">
                  <c:v>14.079258583370004</c:v>
                </c:pt>
                <c:pt idx="21">
                  <c:v>14.076582284750002</c:v>
                </c:pt>
                <c:pt idx="22">
                  <c:v>14.01018588656</c:v>
                </c:pt>
                <c:pt idx="23">
                  <c:v>13.904832551390001</c:v>
                </c:pt>
                <c:pt idx="24">
                  <c:v>13.773899919779998</c:v>
                </c:pt>
                <c:pt idx="25">
                  <c:v>13.611708257739998</c:v>
                </c:pt>
                <c:pt idx="26">
                  <c:v>13.409818424930004</c:v>
                </c:pt>
                <c:pt idx="27">
                  <c:v>13.167467693810002</c:v>
                </c:pt>
                <c:pt idx="28">
                  <c:v>12.89444907797</c:v>
                </c:pt>
                <c:pt idx="29">
                  <c:v>12.592171918850003</c:v>
                </c:pt>
                <c:pt idx="30">
                  <c:v>12.262284705680001</c:v>
                </c:pt>
                <c:pt idx="31">
                  <c:v>11.90428009829</c:v>
                </c:pt>
                <c:pt idx="32">
                  <c:v>11.519409456889999</c:v>
                </c:pt>
                <c:pt idx="33">
                  <c:v>11.100469557249999</c:v>
                </c:pt>
                <c:pt idx="34">
                  <c:v>10.672102883679997</c:v>
                </c:pt>
                <c:pt idx="35">
                  <c:v>10.263710578200003</c:v>
                </c:pt>
                <c:pt idx="36">
                  <c:v>9.8593776097100037</c:v>
                </c:pt>
                <c:pt idx="37">
                  <c:v>9.4606574462600026</c:v>
                </c:pt>
                <c:pt idx="38">
                  <c:v>9.0571459992099967</c:v>
                </c:pt>
              </c:numCache>
            </c:numRef>
          </c:val>
        </c:ser>
        <c:ser>
          <c:idx val="1"/>
          <c:order val="4"/>
          <c:tx>
            <c:strRef>
              <c:f>'62. Emissions by scenario'!$A$7</c:f>
              <c:strCache>
                <c:ptCount val="1"/>
                <c:pt idx="0">
                  <c:v>Staying Close to the Action</c:v>
                </c:pt>
              </c:strCache>
            </c:strRef>
          </c:tx>
          <c:marker>
            <c:symbol val="none"/>
          </c:marker>
          <c:cat>
            <c:strRef>
              <c:f>'62. Emissions by scenario'!$B$5:$AN$5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'62. Emissions by scenario'!$B$7:$AN$7</c:f>
              <c:numCache>
                <c:formatCode>0.0</c:formatCode>
                <c:ptCount val="39"/>
                <c:pt idx="14">
                  <c:v>13.369634939780001</c:v>
                </c:pt>
                <c:pt idx="15">
                  <c:v>13.560373976619999</c:v>
                </c:pt>
                <c:pt idx="16">
                  <c:v>13.709696087170002</c:v>
                </c:pt>
                <c:pt idx="17">
                  <c:v>13.745892506010001</c:v>
                </c:pt>
                <c:pt idx="18">
                  <c:v>13.71573408711</c:v>
                </c:pt>
                <c:pt idx="19">
                  <c:v>13.66529009912</c:v>
                </c:pt>
                <c:pt idx="20">
                  <c:v>13.595476729350002</c:v>
                </c:pt>
                <c:pt idx="21">
                  <c:v>13.50759569511</c:v>
                </c:pt>
                <c:pt idx="22">
                  <c:v>13.403308434330004</c:v>
                </c:pt>
                <c:pt idx="23">
                  <c:v>13.284352373379997</c:v>
                </c:pt>
                <c:pt idx="24">
                  <c:v>13.14290900182</c:v>
                </c:pt>
                <c:pt idx="25">
                  <c:v>12.97295289915</c:v>
                </c:pt>
                <c:pt idx="26">
                  <c:v>12.767594336690001</c:v>
                </c:pt>
                <c:pt idx="27">
                  <c:v>12.528036981829999</c:v>
                </c:pt>
                <c:pt idx="28">
                  <c:v>12.262576757879996</c:v>
                </c:pt>
                <c:pt idx="29">
                  <c:v>11.970789287129998</c:v>
                </c:pt>
                <c:pt idx="30">
                  <c:v>11.653793995160001</c:v>
                </c:pt>
                <c:pt idx="31">
                  <c:v>11.312431696870002</c:v>
                </c:pt>
                <c:pt idx="32">
                  <c:v>10.949400384520002</c:v>
                </c:pt>
                <c:pt idx="33">
                  <c:v>10.557630176790001</c:v>
                </c:pt>
                <c:pt idx="34">
                  <c:v>10.158397849319998</c:v>
                </c:pt>
                <c:pt idx="35">
                  <c:v>9.7782396578400004</c:v>
                </c:pt>
                <c:pt idx="36">
                  <c:v>9.403013709899998</c:v>
                </c:pt>
                <c:pt idx="37">
                  <c:v>9.0339670995299972</c:v>
                </c:pt>
                <c:pt idx="38">
                  <c:v>8.6613501784099984</c:v>
                </c:pt>
              </c:numCache>
            </c:numRef>
          </c:val>
        </c:ser>
        <c:ser>
          <c:idx val="5"/>
          <c:order val="5"/>
          <c:tx>
            <c:strRef>
              <c:f>'62. Emissions by scenario'!$A$11</c:f>
              <c:strCache>
                <c:ptCount val="1"/>
                <c:pt idx="0">
                  <c:v>30% reduction compared with 2005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'62. Emissions by scenario'!$B$5:$AN$5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'62. Emissions by scenario'!$B$11:$AN$11</c:f>
              <c:numCache>
                <c:formatCode>0.0</c:formatCode>
                <c:ptCount val="39"/>
                <c:pt idx="28">
                  <c:v>8.4601988794329994</c:v>
                </c:pt>
                <c:pt idx="29">
                  <c:v>8.4601988794329994</c:v>
                </c:pt>
                <c:pt idx="30">
                  <c:v>8.4601988794329994</c:v>
                </c:pt>
                <c:pt idx="31">
                  <c:v>8.4601988794329994</c:v>
                </c:pt>
                <c:pt idx="32">
                  <c:v>8.4601988794329994</c:v>
                </c:pt>
                <c:pt idx="33">
                  <c:v>8.4601988794329994</c:v>
                </c:pt>
                <c:pt idx="34">
                  <c:v>8.4601988794329994</c:v>
                </c:pt>
                <c:pt idx="35">
                  <c:v>8.4601988794329994</c:v>
                </c:pt>
                <c:pt idx="36">
                  <c:v>8.4601988794329994</c:v>
                </c:pt>
                <c:pt idx="37">
                  <c:v>8.4601988794329994</c:v>
                </c:pt>
                <c:pt idx="38">
                  <c:v>8.4601988794329994</c:v>
                </c:pt>
              </c:numCache>
            </c:numRef>
          </c:val>
        </c:ser>
        <c:marker val="1"/>
        <c:axId val="91423872"/>
        <c:axId val="91425408"/>
      </c:lineChart>
      <c:catAx>
        <c:axId val="91423872"/>
        <c:scaling>
          <c:orientation val="minMax"/>
        </c:scaling>
        <c:axPos val="b"/>
        <c:tickLblPos val="nextTo"/>
        <c:crossAx val="91425408"/>
        <c:crosses val="autoZero"/>
        <c:auto val="1"/>
        <c:lblAlgn val="ctr"/>
        <c:lblOffset val="100"/>
      </c:catAx>
      <c:valAx>
        <c:axId val="91425408"/>
        <c:scaling>
          <c:orientation val="minMax"/>
        </c:scaling>
        <c:axPos val="l"/>
        <c:majorGridlines/>
        <c:numFmt formatCode="0" sourceLinked="0"/>
        <c:tickLblPos val="nextTo"/>
        <c:crossAx val="91423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0"/>
          <c:order val="0"/>
          <c:tx>
            <c:strRef>
              <c:f>'63. Emissions per capita'!$A$7</c:f>
              <c:strCache>
                <c:ptCount val="1"/>
                <c:pt idx="0">
                  <c:v>Base Case</c:v>
                </c:pt>
              </c:strCache>
            </c:strRef>
          </c:tx>
          <c:marker>
            <c:symbol val="none"/>
          </c:marker>
          <c:cat>
            <c:strRef>
              <c:f>'63. Emissions per capita'!$B$6:$AN$6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'63. Emissions per capita'!$B$7:$AN$7</c:f>
              <c:numCache>
                <c:formatCode>0.00</c:formatCode>
                <c:ptCount val="39"/>
                <c:pt idx="0">
                  <c:v>2.7748512093199946</c:v>
                </c:pt>
                <c:pt idx="1">
                  <c:v>2.8374553039357377</c:v>
                </c:pt>
                <c:pt idx="2">
                  <c:v>2.8824464627033644</c:v>
                </c:pt>
                <c:pt idx="3">
                  <c:v>2.9036737217542758</c:v>
                </c:pt>
                <c:pt idx="4">
                  <c:v>2.9079242938440952</c:v>
                </c:pt>
                <c:pt idx="5">
                  <c:v>2.9395331218405221</c:v>
                </c:pt>
                <c:pt idx="6">
                  <c:v>2.9515470209869008</c:v>
                </c:pt>
                <c:pt idx="7">
                  <c:v>2.9073118579510058</c:v>
                </c:pt>
                <c:pt idx="8">
                  <c:v>2.8870066227480633</c:v>
                </c:pt>
                <c:pt idx="9">
                  <c:v>2.8929060218978102</c:v>
                </c:pt>
                <c:pt idx="10">
                  <c:v>2.8656337197477364</c:v>
                </c:pt>
                <c:pt idx="11">
                  <c:v>2.844470461095101</c:v>
                </c:pt>
                <c:pt idx="12">
                  <c:v>2.8277259327204982</c:v>
                </c:pt>
                <c:pt idx="13">
                  <c:v>2.8397168019281835</c:v>
                </c:pt>
                <c:pt idx="14">
                  <c:v>2.857666451525458</c:v>
                </c:pt>
                <c:pt idx="15">
                  <c:v>2.8483363788877254</c:v>
                </c:pt>
                <c:pt idx="16">
                  <c:v>2.8354210145644441</c:v>
                </c:pt>
                <c:pt idx="17">
                  <c:v>2.8321728721966926</c:v>
                </c:pt>
                <c:pt idx="18">
                  <c:v>2.8211370916070999</c:v>
                </c:pt>
                <c:pt idx="19">
                  <c:v>2.8050622324720909</c:v>
                </c:pt>
                <c:pt idx="20">
                  <c:v>2.7839372699460556</c:v>
                </c:pt>
                <c:pt idx="21">
                  <c:v>2.7533802448083295</c:v>
                </c:pt>
                <c:pt idx="22">
                  <c:v>2.7178528996475237</c:v>
                </c:pt>
                <c:pt idx="23">
                  <c:v>2.6745112978389938</c:v>
                </c:pt>
                <c:pt idx="24">
                  <c:v>2.626461978763027</c:v>
                </c:pt>
                <c:pt idx="25">
                  <c:v>2.5730583957366471</c:v>
                </c:pt>
                <c:pt idx="26">
                  <c:v>2.5131911390640376</c:v>
                </c:pt>
                <c:pt idx="27">
                  <c:v>2.4503622342832831</c:v>
                </c:pt>
                <c:pt idx="28">
                  <c:v>2.3829601510400127</c:v>
                </c:pt>
                <c:pt idx="29">
                  <c:v>2.3112753577976313</c:v>
                </c:pt>
                <c:pt idx="30">
                  <c:v>2.2357105210244779</c:v>
                </c:pt>
                <c:pt idx="31">
                  <c:v>2.156251868445231</c:v>
                </c:pt>
                <c:pt idx="32">
                  <c:v>2.0758712783582309</c:v>
                </c:pt>
                <c:pt idx="33">
                  <c:v>1.9903508871144482</c:v>
                </c:pt>
                <c:pt idx="34">
                  <c:v>1.9041815879266593</c:v>
                </c:pt>
                <c:pt idx="35">
                  <c:v>1.8225201905104196</c:v>
                </c:pt>
                <c:pt idx="36">
                  <c:v>1.7426170565832348</c:v>
                </c:pt>
                <c:pt idx="37">
                  <c:v>1.6661176081825382</c:v>
                </c:pt>
                <c:pt idx="38">
                  <c:v>1.5895275837908958</c:v>
                </c:pt>
              </c:numCache>
            </c:numRef>
          </c:val>
        </c:ser>
        <c:ser>
          <c:idx val="1"/>
          <c:order val="1"/>
          <c:tx>
            <c:strRef>
              <c:f>'63. Emissions per capita'!$A$8</c:f>
              <c:strCache>
                <c:ptCount val="1"/>
                <c:pt idx="0">
                  <c:v>Staying Close to the Action</c:v>
                </c:pt>
              </c:strCache>
            </c:strRef>
          </c:tx>
          <c:marker>
            <c:symbol val="none"/>
          </c:marker>
          <c:cat>
            <c:strRef>
              <c:f>'63. Emissions per capita'!$B$6:$AN$6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'63. Emissions per capita'!$B$8:$AN$8</c:f>
              <c:numCache>
                <c:formatCode>0.00</c:formatCode>
                <c:ptCount val="39"/>
                <c:pt idx="14">
                  <c:v>2.8549663423693454</c:v>
                </c:pt>
                <c:pt idx="15">
                  <c:v>2.8413194881082195</c:v>
                </c:pt>
                <c:pt idx="16">
                  <c:v>2.8186632305701189</c:v>
                </c:pt>
                <c:pt idx="17">
                  <c:v>2.7931917743709795</c:v>
                </c:pt>
                <c:pt idx="18">
                  <c:v>2.7546049032334139</c:v>
                </c:pt>
                <c:pt idx="19">
                  <c:v>2.7125113477812852</c:v>
                </c:pt>
                <c:pt idx="20">
                  <c:v>2.6672246571533802</c:v>
                </c:pt>
                <c:pt idx="21">
                  <c:v>2.6191215742946889</c:v>
                </c:pt>
                <c:pt idx="22">
                  <c:v>2.5761482219422334</c:v>
                </c:pt>
                <c:pt idx="23">
                  <c:v>2.5309318605021787</c:v>
                </c:pt>
                <c:pt idx="24">
                  <c:v>2.4820629821503268</c:v>
                </c:pt>
                <c:pt idx="25">
                  <c:v>2.428518232447185</c:v>
                </c:pt>
                <c:pt idx="26">
                  <c:v>2.3691514977807056</c:v>
                </c:pt>
                <c:pt idx="27">
                  <c:v>2.3073810934899179</c:v>
                </c:pt>
                <c:pt idx="28">
                  <c:v>2.2416643613212566</c:v>
                </c:pt>
                <c:pt idx="29">
                  <c:v>2.1720218018096409</c:v>
                </c:pt>
                <c:pt idx="30">
                  <c:v>2.0987527398357106</c:v>
                </c:pt>
                <c:pt idx="31">
                  <c:v>2.022099187914701</c:v>
                </c:pt>
                <c:pt idx="32">
                  <c:v>1.9452006484123749</c:v>
                </c:pt>
                <c:pt idx="33">
                  <c:v>1.864095242055082</c:v>
                </c:pt>
                <c:pt idx="34">
                  <c:v>1.7826022681919573</c:v>
                </c:pt>
                <c:pt idx="35">
                  <c:v>1.705365600332778</c:v>
                </c:pt>
                <c:pt idx="36">
                  <c:v>1.6298644023261455</c:v>
                </c:pt>
                <c:pt idx="37">
                  <c:v>1.5577042859142378</c:v>
                </c:pt>
                <c:pt idx="38">
                  <c:v>1.4856421510153976</c:v>
                </c:pt>
              </c:numCache>
            </c:numRef>
          </c:val>
        </c:ser>
        <c:ser>
          <c:idx val="2"/>
          <c:order val="2"/>
          <c:tx>
            <c:strRef>
              <c:f>'63. Emissions per capita'!$A$9</c:f>
              <c:strCache>
                <c:ptCount val="1"/>
                <c:pt idx="0">
                  <c:v>Metro-Connected</c:v>
                </c:pt>
              </c:strCache>
            </c:strRef>
          </c:tx>
          <c:marker>
            <c:symbol val="none"/>
          </c:marker>
          <c:cat>
            <c:strRef>
              <c:f>'63. Emissions per capita'!$B$6:$AN$6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'63. Emissions per capita'!$B$9:$AN$9</c:f>
              <c:numCache>
                <c:formatCode>0.00</c:formatCode>
                <c:ptCount val="39"/>
                <c:pt idx="14">
                  <c:v>2.8552833550017893</c:v>
                </c:pt>
                <c:pt idx="15">
                  <c:v>2.8421498133479943</c:v>
                </c:pt>
                <c:pt idx="16">
                  <c:v>2.8262179770760087</c:v>
                </c:pt>
                <c:pt idx="17">
                  <c:v>2.8196590968263839</c:v>
                </c:pt>
                <c:pt idx="18">
                  <c:v>2.8053048395558222</c:v>
                </c:pt>
                <c:pt idx="19">
                  <c:v>2.7861310508316053</c:v>
                </c:pt>
                <c:pt idx="20">
                  <c:v>2.7621352598055036</c:v>
                </c:pt>
                <c:pt idx="21">
                  <c:v>2.7294480221724551</c:v>
                </c:pt>
                <c:pt idx="22">
                  <c:v>2.6927915325963978</c:v>
                </c:pt>
                <c:pt idx="23">
                  <c:v>2.6491456060576213</c:v>
                </c:pt>
                <c:pt idx="24">
                  <c:v>2.6012267988764934</c:v>
                </c:pt>
                <c:pt idx="25">
                  <c:v>2.5480923222067173</c:v>
                </c:pt>
                <c:pt idx="26">
                  <c:v>2.4883224332318945</c:v>
                </c:pt>
                <c:pt idx="27">
                  <c:v>2.4251497700638551</c:v>
                </c:pt>
                <c:pt idx="28">
                  <c:v>2.3571739877903366</c:v>
                </c:pt>
                <c:pt idx="29">
                  <c:v>2.2847676359387856</c:v>
                </c:pt>
                <c:pt idx="30">
                  <c:v>2.2083369273027982</c:v>
                </c:pt>
                <c:pt idx="31">
                  <c:v>2.1278921954615333</c:v>
                </c:pt>
                <c:pt idx="32">
                  <c:v>2.0464648252838891</c:v>
                </c:pt>
                <c:pt idx="33">
                  <c:v>1.9599410227247052</c:v>
                </c:pt>
                <c:pt idx="34">
                  <c:v>1.8727475620675131</c:v>
                </c:pt>
                <c:pt idx="35">
                  <c:v>1.7900337447548718</c:v>
                </c:pt>
                <c:pt idx="36">
                  <c:v>1.7089679001785349</c:v>
                </c:pt>
                <c:pt idx="37">
                  <c:v>1.6312774320787995</c:v>
                </c:pt>
                <c:pt idx="38">
                  <c:v>1.5535312147830698</c:v>
                </c:pt>
              </c:numCache>
            </c:numRef>
          </c:val>
        </c:ser>
        <c:ser>
          <c:idx val="3"/>
          <c:order val="3"/>
          <c:tx>
            <c:strRef>
              <c:f>'63. Emissions per capita'!$A$10</c:f>
              <c:strCache>
                <c:ptCount val="1"/>
                <c:pt idx="0">
                  <c:v>Golden Triangle</c:v>
                </c:pt>
              </c:strCache>
            </c:strRef>
          </c:tx>
          <c:marker>
            <c:symbol val="none"/>
          </c:marker>
          <c:cat>
            <c:strRef>
              <c:f>'63. Emissions per capita'!$B$6:$AN$6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'63. Emissions per capita'!$B$10:$AN$10</c:f>
              <c:numCache>
                <c:formatCode>0.00</c:formatCode>
                <c:ptCount val="39"/>
                <c:pt idx="14">
                  <c:v>2.8467720512302299</c:v>
                </c:pt>
                <c:pt idx="15">
                  <c:v>2.8321368911161837</c:v>
                </c:pt>
                <c:pt idx="16">
                  <c:v>2.8117700037568887</c:v>
                </c:pt>
                <c:pt idx="17">
                  <c:v>2.8135241442412897</c:v>
                </c:pt>
                <c:pt idx="18">
                  <c:v>2.8092620283859668</c:v>
                </c:pt>
                <c:pt idx="19">
                  <c:v>2.7995203956109487</c:v>
                </c:pt>
                <c:pt idx="20">
                  <c:v>2.7830300306411635</c:v>
                </c:pt>
                <c:pt idx="21">
                  <c:v>2.7551398737227228</c:v>
                </c:pt>
                <c:pt idx="22">
                  <c:v>2.721303833208693</c:v>
                </c:pt>
                <c:pt idx="23">
                  <c:v>2.6794380263540516</c:v>
                </c:pt>
                <c:pt idx="24">
                  <c:v>2.6316344889260215</c:v>
                </c:pt>
                <c:pt idx="25">
                  <c:v>2.5762408440901026</c:v>
                </c:pt>
                <c:pt idx="26">
                  <c:v>2.5116903932915795</c:v>
                </c:pt>
                <c:pt idx="27">
                  <c:v>2.4416021554773577</c:v>
                </c:pt>
                <c:pt idx="28">
                  <c:v>2.3645317799984622</c:v>
                </c:pt>
                <c:pt idx="29">
                  <c:v>2.2810711317691599</c:v>
                </c:pt>
                <c:pt idx="30">
                  <c:v>2.1925301755424829</c:v>
                </c:pt>
                <c:pt idx="31">
                  <c:v>2.1005465926474689</c:v>
                </c:pt>
                <c:pt idx="32">
                  <c:v>2.0092454046593167</c:v>
                </c:pt>
                <c:pt idx="33">
                  <c:v>1.9128370018003227</c:v>
                </c:pt>
                <c:pt idx="34">
                  <c:v>1.8160598931519403</c:v>
                </c:pt>
                <c:pt idx="35">
                  <c:v>1.7255903222733207</c:v>
                </c:pt>
                <c:pt idx="36">
                  <c:v>1.6378920388356619</c:v>
                </c:pt>
                <c:pt idx="37">
                  <c:v>1.5550297639180413</c:v>
                </c:pt>
                <c:pt idx="38">
                  <c:v>1.4724363815502479</c:v>
                </c:pt>
              </c:numCache>
            </c:numRef>
          </c:val>
        </c:ser>
        <c:ser>
          <c:idx val="4"/>
          <c:order val="4"/>
          <c:tx>
            <c:strRef>
              <c:f>'63. Emissions per capita'!$A$11</c:f>
              <c:strCache>
                <c:ptCount val="1"/>
                <c:pt idx="0">
                  <c:v>@Home in Town and Country</c:v>
                </c:pt>
              </c:strCache>
            </c:strRef>
          </c:tx>
          <c:marker>
            <c:symbol val="none"/>
          </c:marker>
          <c:cat>
            <c:strRef>
              <c:f>'63. Emissions per capita'!$B$6:$AN$6</c:f>
              <c:strCache>
                <c:ptCount val="39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  <c:pt idx="24">
                  <c:v>2025/26</c:v>
                </c:pt>
                <c:pt idx="25">
                  <c:v>2026/27</c:v>
                </c:pt>
                <c:pt idx="26">
                  <c:v>2027/28</c:v>
                </c:pt>
                <c:pt idx="27">
                  <c:v>2028/29</c:v>
                </c:pt>
                <c:pt idx="28">
                  <c:v>2029/30</c:v>
                </c:pt>
                <c:pt idx="29">
                  <c:v>2030/31</c:v>
                </c:pt>
                <c:pt idx="30">
                  <c:v>2031/32</c:v>
                </c:pt>
                <c:pt idx="31">
                  <c:v>2032/33</c:v>
                </c:pt>
                <c:pt idx="32">
                  <c:v>2033/34</c:v>
                </c:pt>
                <c:pt idx="33">
                  <c:v>2034/35</c:v>
                </c:pt>
                <c:pt idx="34">
                  <c:v>2035/36</c:v>
                </c:pt>
                <c:pt idx="35">
                  <c:v>2036/37</c:v>
                </c:pt>
                <c:pt idx="36">
                  <c:v>2037/38</c:v>
                </c:pt>
                <c:pt idx="37">
                  <c:v>2038/39</c:v>
                </c:pt>
                <c:pt idx="38">
                  <c:v>2039/40</c:v>
                </c:pt>
              </c:strCache>
            </c:strRef>
          </c:cat>
          <c:val>
            <c:numRef>
              <c:f>'63. Emissions per capita'!$B$11:$AN$11</c:f>
              <c:numCache>
                <c:formatCode>0.00</c:formatCode>
                <c:ptCount val="39"/>
                <c:pt idx="14">
                  <c:v>2.8440235177329929</c:v>
                </c:pt>
                <c:pt idx="15">
                  <c:v>2.8252712068395276</c:v>
                </c:pt>
                <c:pt idx="16">
                  <c:v>2.7998948408752673</c:v>
                </c:pt>
                <c:pt idx="17">
                  <c:v>2.7922327634908899</c:v>
                </c:pt>
                <c:pt idx="18">
                  <c:v>2.7764579917022991</c:v>
                </c:pt>
                <c:pt idx="19">
                  <c:v>2.7556113727131333</c:v>
                </c:pt>
                <c:pt idx="20">
                  <c:v>2.7287373761203777</c:v>
                </c:pt>
                <c:pt idx="21">
                  <c:v>2.6916653996229924</c:v>
                </c:pt>
                <c:pt idx="22">
                  <c:v>2.650636790392308</c:v>
                </c:pt>
                <c:pt idx="23">
                  <c:v>2.6039871107572754</c:v>
                </c:pt>
                <c:pt idx="24">
                  <c:v>2.5530174193307209</c:v>
                </c:pt>
                <c:pt idx="25">
                  <c:v>2.4956001708921201</c:v>
                </c:pt>
                <c:pt idx="26">
                  <c:v>2.4302717569972159</c:v>
                </c:pt>
                <c:pt idx="27">
                  <c:v>2.360757825352358</c:v>
                </c:pt>
                <c:pt idx="28">
                  <c:v>2.2856969376396163</c:v>
                </c:pt>
                <c:pt idx="29">
                  <c:v>2.2051400921307658</c:v>
                </c:pt>
                <c:pt idx="30">
                  <c:v>2.1199347815323781</c:v>
                </c:pt>
                <c:pt idx="31">
                  <c:v>2.0319840135991472</c:v>
                </c:pt>
                <c:pt idx="32">
                  <c:v>1.9459475468226242</c:v>
                </c:pt>
                <c:pt idx="33">
                  <c:v>1.8562025100822983</c:v>
                </c:pt>
                <c:pt idx="34">
                  <c:v>1.7661738291656863</c:v>
                </c:pt>
                <c:pt idx="35">
                  <c:v>1.6815506496930257</c:v>
                </c:pt>
                <c:pt idx="36">
                  <c:v>1.5997585632876881</c:v>
                </c:pt>
                <c:pt idx="37">
                  <c:v>1.5236435233028507</c:v>
                </c:pt>
                <c:pt idx="38">
                  <c:v>1.4487202226077571</c:v>
                </c:pt>
              </c:numCache>
            </c:numRef>
          </c:val>
        </c:ser>
        <c:marker val="1"/>
        <c:axId val="99137408"/>
        <c:axId val="99138944"/>
      </c:lineChart>
      <c:catAx>
        <c:axId val="99137408"/>
        <c:scaling>
          <c:orientation val="minMax"/>
        </c:scaling>
        <c:axPos val="b"/>
        <c:numFmt formatCode="General" sourceLinked="1"/>
        <c:tickLblPos val="nextTo"/>
        <c:crossAx val="99138944"/>
        <c:crosses val="autoZero"/>
        <c:auto val="1"/>
        <c:lblAlgn val="ctr"/>
        <c:lblOffset val="100"/>
      </c:catAx>
      <c:valAx>
        <c:axId val="99138944"/>
        <c:scaling>
          <c:orientation val="minMax"/>
          <c:max val="3"/>
        </c:scaling>
        <c:axPos val="l"/>
        <c:majorGridlines/>
        <c:numFmt formatCode="0" sourceLinked="0"/>
        <c:tickLblPos val="nextTo"/>
        <c:crossAx val="99137408"/>
        <c:crosses val="autoZero"/>
        <c:crossBetween val="between"/>
        <c:majorUnit val="1"/>
        <c:minorUnit val="0.5"/>
      </c:valAx>
    </c:plotArea>
    <c:legend>
      <c:legendPos val="b"/>
      <c:layout/>
    </c:legend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lineChart>
        <c:grouping val="standard"/>
        <c:ser>
          <c:idx val="0"/>
          <c:order val="0"/>
          <c:tx>
            <c:strRef>
              <c:f>'64. Aircraft distance'!$A$6</c:f>
              <c:strCache>
                <c:ptCount val="1"/>
                <c:pt idx="0">
                  <c:v>Base Case / Staying Close to the Action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'64. Aircraft distance'!$B$5:$H$5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'64. Aircraft distance'!$B$6:$H$6</c:f>
              <c:numCache>
                <c:formatCode>0.00</c:formatCode>
                <c:ptCount val="7"/>
                <c:pt idx="0">
                  <c:v>74.658485999999996</c:v>
                </c:pt>
                <c:pt idx="1">
                  <c:v>78.444268816723863</c:v>
                </c:pt>
                <c:pt idx="2">
                  <c:v>80.75083245813525</c:v>
                </c:pt>
                <c:pt idx="3">
                  <c:v>83.485475564241028</c:v>
                </c:pt>
                <c:pt idx="4">
                  <c:v>88.632335109057806</c:v>
                </c:pt>
                <c:pt idx="5">
                  <c:v>94.659082733881675</c:v>
                </c:pt>
                <c:pt idx="6">
                  <c:v>101.51354989541619</c:v>
                </c:pt>
              </c:numCache>
            </c:numRef>
          </c:val>
        </c:ser>
        <c:ser>
          <c:idx val="1"/>
          <c:order val="1"/>
          <c:tx>
            <c:strRef>
              <c:f>'64. Aircraft distance'!$A$7</c:f>
              <c:strCache>
                <c:ptCount val="1"/>
                <c:pt idx="0">
                  <c:v>Metro-Connected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'64. Aircraft distance'!$B$5:$H$5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'64. Aircraft distance'!$B$7:$H$7</c:f>
              <c:numCache>
                <c:formatCode>0.00</c:formatCode>
                <c:ptCount val="7"/>
                <c:pt idx="0">
                  <c:v>74.658485999999996</c:v>
                </c:pt>
                <c:pt idx="1">
                  <c:v>78.608474543024698</c:v>
                </c:pt>
                <c:pt idx="2">
                  <c:v>81.97411089397373</c:v>
                </c:pt>
                <c:pt idx="3">
                  <c:v>85.872618849487125</c:v>
                </c:pt>
                <c:pt idx="4">
                  <c:v>92.36082119299445</c:v>
                </c:pt>
                <c:pt idx="5">
                  <c:v>99.927878020189212</c:v>
                </c:pt>
                <c:pt idx="6">
                  <c:v>108.5836092041739</c:v>
                </c:pt>
              </c:numCache>
            </c:numRef>
          </c:val>
        </c:ser>
        <c:ser>
          <c:idx val="2"/>
          <c:order val="2"/>
          <c:tx>
            <c:strRef>
              <c:f>'64. Aircraft distance'!$A$8</c:f>
              <c:strCache>
                <c:ptCount val="1"/>
                <c:pt idx="0">
                  <c:v>Golden Triangle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'64. Aircraft distance'!$B$5:$H$5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'64. Aircraft distance'!$B$8:$H$8</c:f>
              <c:numCache>
                <c:formatCode>0.00</c:formatCode>
                <c:ptCount val="7"/>
                <c:pt idx="0">
                  <c:v>74.658485999999996</c:v>
                </c:pt>
                <c:pt idx="1">
                  <c:v>82.66229615173738</c:v>
                </c:pt>
                <c:pt idx="2">
                  <c:v>95.335912944573124</c:v>
                </c:pt>
                <c:pt idx="3">
                  <c:v>110.59013102025527</c:v>
                </c:pt>
                <c:pt idx="4">
                  <c:v>131.68017733425063</c:v>
                </c:pt>
                <c:pt idx="5">
                  <c:v>157.68306270320807</c:v>
                </c:pt>
                <c:pt idx="6">
                  <c:v>189.51405847367798</c:v>
                </c:pt>
              </c:numCache>
            </c:numRef>
          </c:val>
        </c:ser>
        <c:ser>
          <c:idx val="3"/>
          <c:order val="3"/>
          <c:tx>
            <c:strRef>
              <c:f>'64. Aircraft distance'!$A$9</c:f>
              <c:strCache>
                <c:ptCount val="1"/>
                <c:pt idx="0">
                  <c:v>@Home in Town and Country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'64. Aircraft distance'!$B$5:$H$5</c:f>
              <c:numCache>
                <c:formatCode>General</c:formatCode>
                <c:ptCount val="7"/>
                <c:pt idx="0">
                  <c:v>2015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'64. Aircraft distance'!$B$9:$H$9</c:f>
              <c:numCache>
                <c:formatCode>0.00</c:formatCode>
                <c:ptCount val="7"/>
                <c:pt idx="0">
                  <c:v>74.658485999999996</c:v>
                </c:pt>
                <c:pt idx="1">
                  <c:v>83.322965973833433</c:v>
                </c:pt>
                <c:pt idx="2">
                  <c:v>99.188482226694106</c:v>
                </c:pt>
                <c:pt idx="3">
                  <c:v>118.19325496386853</c:v>
                </c:pt>
                <c:pt idx="4">
                  <c:v>144.56343477420768</c:v>
                </c:pt>
                <c:pt idx="5">
                  <c:v>177.83320048619294</c:v>
                </c:pt>
                <c:pt idx="6">
                  <c:v>219.62779544686057</c:v>
                </c:pt>
              </c:numCache>
            </c:numRef>
          </c:val>
        </c:ser>
        <c:marker val="1"/>
        <c:axId val="99378688"/>
        <c:axId val="99380224"/>
      </c:lineChart>
      <c:catAx>
        <c:axId val="99378688"/>
        <c:scaling>
          <c:orientation val="minMax"/>
        </c:scaling>
        <c:axPos val="b"/>
        <c:numFmt formatCode="General" sourceLinked="1"/>
        <c:tickLblPos val="nextTo"/>
        <c:crossAx val="99380224"/>
        <c:crosses val="autoZero"/>
        <c:auto val="1"/>
        <c:lblAlgn val="ctr"/>
        <c:lblOffset val="100"/>
      </c:catAx>
      <c:valAx>
        <c:axId val="99380224"/>
        <c:scaling>
          <c:orientation val="minMax"/>
        </c:scaling>
        <c:axPos val="l"/>
        <c:majorGridlines/>
        <c:numFmt formatCode="0" sourceLinked="0"/>
        <c:tickLblPos val="nextTo"/>
        <c:crossAx val="9937868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col"/>
        <c:grouping val="stacked"/>
        <c:ser>
          <c:idx val="0"/>
          <c:order val="0"/>
          <c:tx>
            <c:strRef>
              <c:f>'8. Trips by no of vehicles'!$B$5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'8. Trips by no of vehicles'!$A$6:$A$9</c:f>
              <c:strCache>
                <c:ptCount val="4"/>
                <c:pt idx="0">
                  <c:v>No vehicle</c:v>
                </c:pt>
                <c:pt idx="1">
                  <c:v>1 vehicle</c:v>
                </c:pt>
                <c:pt idx="2">
                  <c:v>2 vehicles</c:v>
                </c:pt>
                <c:pt idx="3">
                  <c:v>3 or more vehicles</c:v>
                </c:pt>
              </c:strCache>
            </c:strRef>
          </c:cat>
          <c:val>
            <c:numRef>
              <c:f>'8. Trips by no of vehicles'!$B$6:$B$9</c:f>
              <c:numCache>
                <c:formatCode>0.00</c:formatCode>
                <c:ptCount val="4"/>
                <c:pt idx="0">
                  <c:v>9.8952239131889677E-2</c:v>
                </c:pt>
                <c:pt idx="1">
                  <c:v>1.6318197550346969</c:v>
                </c:pt>
                <c:pt idx="2">
                  <c:v>2.0367070287208828</c:v>
                </c:pt>
                <c:pt idx="3">
                  <c:v>2.2444095582977486</c:v>
                </c:pt>
              </c:numCache>
            </c:numRef>
          </c:val>
        </c:ser>
        <c:ser>
          <c:idx val="1"/>
          <c:order val="1"/>
          <c:tx>
            <c:strRef>
              <c:f>'8. Trips by no of vehicles'!$C$5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'8. Trips by no of vehicles'!$A$6:$A$9</c:f>
              <c:strCache>
                <c:ptCount val="4"/>
                <c:pt idx="0">
                  <c:v>No vehicle</c:v>
                </c:pt>
                <c:pt idx="1">
                  <c:v>1 vehicle</c:v>
                </c:pt>
                <c:pt idx="2">
                  <c:v>2 vehicles</c:v>
                </c:pt>
                <c:pt idx="3">
                  <c:v>3 or more vehicles</c:v>
                </c:pt>
              </c:strCache>
            </c:strRef>
          </c:cat>
          <c:val>
            <c:numRef>
              <c:f>'8. Trips by no of vehicles'!$C$6:$C$9</c:f>
              <c:numCache>
                <c:formatCode>0.00</c:formatCode>
                <c:ptCount val="4"/>
                <c:pt idx="0">
                  <c:v>0.49727179025613305</c:v>
                </c:pt>
                <c:pt idx="1">
                  <c:v>0.90334065611041925</c:v>
                </c:pt>
                <c:pt idx="2">
                  <c:v>1.0272265667960043</c:v>
                </c:pt>
                <c:pt idx="3">
                  <c:v>0.8680478593765103</c:v>
                </c:pt>
              </c:numCache>
            </c:numRef>
          </c:val>
        </c:ser>
        <c:ser>
          <c:idx val="2"/>
          <c:order val="2"/>
          <c:tx>
            <c:strRef>
              <c:f>'8. Trips by no of vehicles'!$D$5</c:f>
              <c:strCache>
                <c:ptCount val="1"/>
                <c:pt idx="0">
                  <c:v>Pedestrian</c:v>
                </c:pt>
              </c:strCache>
            </c:strRef>
          </c:tx>
          <c:cat>
            <c:strRef>
              <c:f>'8. Trips by no of vehicles'!$A$6:$A$9</c:f>
              <c:strCache>
                <c:ptCount val="4"/>
                <c:pt idx="0">
                  <c:v>No vehicle</c:v>
                </c:pt>
                <c:pt idx="1">
                  <c:v>1 vehicle</c:v>
                </c:pt>
                <c:pt idx="2">
                  <c:v>2 vehicles</c:v>
                </c:pt>
                <c:pt idx="3">
                  <c:v>3 or more vehicles</c:v>
                </c:pt>
              </c:strCache>
            </c:strRef>
          </c:cat>
          <c:val>
            <c:numRef>
              <c:f>'8. Trips by no of vehicles'!$D$6:$D$9</c:f>
              <c:numCache>
                <c:formatCode>0.00</c:formatCode>
                <c:ptCount val="4"/>
                <c:pt idx="0">
                  <c:v>1.2584918137098264</c:v>
                </c:pt>
                <c:pt idx="1">
                  <c:v>0.75460009774717329</c:v>
                </c:pt>
                <c:pt idx="2">
                  <c:v>0.55040654444326131</c:v>
                </c:pt>
                <c:pt idx="3">
                  <c:v>0.45609427307880829</c:v>
                </c:pt>
              </c:numCache>
            </c:numRef>
          </c:val>
        </c:ser>
        <c:ser>
          <c:idx val="3"/>
          <c:order val="3"/>
          <c:tx>
            <c:strRef>
              <c:f>'8. Trips by no of vehicles'!$E$5</c:f>
              <c:strCache>
                <c:ptCount val="1"/>
                <c:pt idx="0">
                  <c:v>Cyclist</c:v>
                </c:pt>
              </c:strCache>
            </c:strRef>
          </c:tx>
          <c:cat>
            <c:strRef>
              <c:f>'8. Trips by no of vehicles'!$A$6:$A$9</c:f>
              <c:strCache>
                <c:ptCount val="4"/>
                <c:pt idx="0">
                  <c:v>No vehicle</c:v>
                </c:pt>
                <c:pt idx="1">
                  <c:v>1 vehicle</c:v>
                </c:pt>
                <c:pt idx="2">
                  <c:v>2 vehicles</c:v>
                </c:pt>
                <c:pt idx="3">
                  <c:v>3 or more vehicles</c:v>
                </c:pt>
              </c:strCache>
            </c:strRef>
          </c:cat>
          <c:val>
            <c:numRef>
              <c:f>'8. Trips by no of vehicles'!$E$6:$E$9</c:f>
              <c:numCache>
                <c:formatCode>0.00</c:formatCode>
                <c:ptCount val="4"/>
                <c:pt idx="0">
                  <c:v>8.3797238641020871E-2</c:v>
                </c:pt>
                <c:pt idx="1">
                  <c:v>4.3082090810248906E-2</c:v>
                </c:pt>
                <c:pt idx="2">
                  <c:v>4.2986656189849884E-2</c:v>
                </c:pt>
                <c:pt idx="3">
                  <c:v>3.9919577473544021E-2</c:v>
                </c:pt>
              </c:numCache>
            </c:numRef>
          </c:val>
        </c:ser>
        <c:ser>
          <c:idx val="4"/>
          <c:order val="4"/>
          <c:tx>
            <c:strRef>
              <c:f>'8. Trips by no of vehicles'!$F$5</c:f>
              <c:strCache>
                <c:ptCount val="1"/>
                <c:pt idx="0">
                  <c:v>Train</c:v>
                </c:pt>
              </c:strCache>
            </c:strRef>
          </c:tx>
          <c:cat>
            <c:strRef>
              <c:f>'8. Trips by no of vehicles'!$A$6:$A$9</c:f>
              <c:strCache>
                <c:ptCount val="4"/>
                <c:pt idx="0">
                  <c:v>No vehicle</c:v>
                </c:pt>
                <c:pt idx="1">
                  <c:v>1 vehicle</c:v>
                </c:pt>
                <c:pt idx="2">
                  <c:v>2 vehicles</c:v>
                </c:pt>
                <c:pt idx="3">
                  <c:v>3 or more vehicles</c:v>
                </c:pt>
              </c:strCache>
            </c:strRef>
          </c:cat>
          <c:val>
            <c:numRef>
              <c:f>'8. Trips by no of vehicles'!$F$6:$F$9</c:f>
              <c:numCache>
                <c:formatCode>0.00</c:formatCode>
                <c:ptCount val="4"/>
                <c:pt idx="0">
                  <c:v>2.6356864355914198E-2</c:v>
                </c:pt>
                <c:pt idx="1">
                  <c:v>1.4965517461244747E-2</c:v>
                </c:pt>
                <c:pt idx="2">
                  <c:v>9.8977095252623798E-3</c:v>
                </c:pt>
                <c:pt idx="3">
                  <c:v>1.4236485240367849E-2</c:v>
                </c:pt>
              </c:numCache>
            </c:numRef>
          </c:val>
        </c:ser>
        <c:ser>
          <c:idx val="5"/>
          <c:order val="5"/>
          <c:tx>
            <c:strRef>
              <c:f>'8. Trips by no of vehicles'!$G$5</c:f>
              <c:strCache>
                <c:ptCount val="1"/>
                <c:pt idx="0">
                  <c:v>Bus</c:v>
                </c:pt>
              </c:strCache>
            </c:strRef>
          </c:tx>
          <c:cat>
            <c:strRef>
              <c:f>'8. Trips by no of vehicles'!$A$6:$A$9</c:f>
              <c:strCache>
                <c:ptCount val="4"/>
                <c:pt idx="0">
                  <c:v>No vehicle</c:v>
                </c:pt>
                <c:pt idx="1">
                  <c:v>1 vehicle</c:v>
                </c:pt>
                <c:pt idx="2">
                  <c:v>2 vehicles</c:v>
                </c:pt>
                <c:pt idx="3">
                  <c:v>3 or more vehicles</c:v>
                </c:pt>
              </c:strCache>
            </c:strRef>
          </c:cat>
          <c:val>
            <c:numRef>
              <c:f>'8. Trips by no of vehicles'!$G$6:$G$9</c:f>
              <c:numCache>
                <c:formatCode>0.00</c:formatCode>
                <c:ptCount val="4"/>
                <c:pt idx="0">
                  <c:v>0.33509893376747923</c:v>
                </c:pt>
                <c:pt idx="1">
                  <c:v>0.10297467326452156</c:v>
                </c:pt>
                <c:pt idx="2">
                  <c:v>6.3526389016286613E-2</c:v>
                </c:pt>
                <c:pt idx="3">
                  <c:v>6.3928652700139796E-2</c:v>
                </c:pt>
              </c:numCache>
            </c:numRef>
          </c:val>
        </c:ser>
        <c:ser>
          <c:idx val="6"/>
          <c:order val="6"/>
          <c:tx>
            <c:strRef>
              <c:f>'8. Trips by no of vehicles'!$H$5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'8. Trips by no of vehicles'!$A$6:$A$9</c:f>
              <c:strCache>
                <c:ptCount val="4"/>
                <c:pt idx="0">
                  <c:v>No vehicle</c:v>
                </c:pt>
                <c:pt idx="1">
                  <c:v>1 vehicle</c:v>
                </c:pt>
                <c:pt idx="2">
                  <c:v>2 vehicles</c:v>
                </c:pt>
                <c:pt idx="3">
                  <c:v>3 or more vehicles</c:v>
                </c:pt>
              </c:strCache>
            </c:strRef>
          </c:cat>
          <c:val>
            <c:numRef>
              <c:f>'8. Trips by no of vehicles'!$H$6:$H$9</c:f>
              <c:numCache>
                <c:formatCode>0.00</c:formatCode>
                <c:ptCount val="4"/>
                <c:pt idx="0">
                  <c:v>6.7341548284112845E-2</c:v>
                </c:pt>
                <c:pt idx="1">
                  <c:v>2.0861277093275888E-2</c:v>
                </c:pt>
                <c:pt idx="2">
                  <c:v>2.7143629004194779E-2</c:v>
                </c:pt>
                <c:pt idx="3">
                  <c:v>4.229009024548145E-2</c:v>
                </c:pt>
              </c:numCache>
            </c:numRef>
          </c:val>
        </c:ser>
        <c:overlap val="100"/>
        <c:axId val="84582400"/>
        <c:axId val="84583936"/>
      </c:barChart>
      <c:catAx>
        <c:axId val="84582400"/>
        <c:scaling>
          <c:orientation val="minMax"/>
        </c:scaling>
        <c:axPos val="b"/>
        <c:tickLblPos val="nextTo"/>
        <c:crossAx val="84583936"/>
        <c:crosses val="autoZero"/>
        <c:auto val="1"/>
        <c:lblAlgn val="ctr"/>
        <c:lblOffset val="100"/>
      </c:catAx>
      <c:valAx>
        <c:axId val="84583936"/>
        <c:scaling>
          <c:orientation val="minMax"/>
        </c:scaling>
        <c:axPos val="l"/>
        <c:majorGridlines/>
        <c:numFmt formatCode="0" sourceLinked="0"/>
        <c:tickLblPos val="nextTo"/>
        <c:crossAx val="84582400"/>
        <c:crosses val="autoZero"/>
        <c:crossBetween val="between"/>
        <c:majorUnit val="1"/>
      </c:valAx>
    </c:plotArea>
    <c:legend>
      <c:legendPos val="r"/>
      <c:layout/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barChart>
        <c:barDir val="bar"/>
        <c:grouping val="clustered"/>
        <c:ser>
          <c:idx val="0"/>
          <c:order val="0"/>
          <c:tx>
            <c:strRef>
              <c:f>'10. Trips by region'!$B$6</c:f>
              <c:strCache>
                <c:ptCount val="1"/>
                <c:pt idx="0">
                  <c:v>Population</c:v>
                </c:pt>
              </c:strCache>
            </c:strRef>
          </c:tx>
          <c:cat>
            <c:strRef>
              <c:f>'10. Trips by region'!$A$7:$A$21</c:f>
              <c:strCache>
                <c:ptCount val="15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Hawke's Bay</c:v>
                </c:pt>
                <c:pt idx="6">
                  <c:v>Taranaki</c:v>
                </c:pt>
                <c:pt idx="7">
                  <c:v>Manawatu-Wanganui</c:v>
                </c:pt>
                <c:pt idx="8">
                  <c:v>Wellington</c:v>
                </c:pt>
                <c:pt idx="9">
                  <c:v>Tasman-Nelson-Marlborough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  <c:pt idx="14">
                  <c:v>Total New Zealand</c:v>
                </c:pt>
              </c:strCache>
            </c:strRef>
          </c:cat>
          <c:val>
            <c:numRef>
              <c:f>'10. Trips by region'!$B$7:$B$21</c:f>
              <c:numCache>
                <c:formatCode>0.0%</c:formatCode>
                <c:ptCount val="15"/>
                <c:pt idx="0">
                  <c:v>0.19429265330904677</c:v>
                </c:pt>
                <c:pt idx="1">
                  <c:v>0.55786230913474411</c:v>
                </c:pt>
                <c:pt idx="2">
                  <c:v>0.32383419689119175</c:v>
                </c:pt>
                <c:pt idx="3">
                  <c:v>0.26242402574186618</c:v>
                </c:pt>
                <c:pt idx="4">
                  <c:v>6.1702127659574391E-2</c:v>
                </c:pt>
                <c:pt idx="5">
                  <c:v>8.1012658227848089E-2</c:v>
                </c:pt>
                <c:pt idx="6">
                  <c:v>0.15140845070422526</c:v>
                </c:pt>
                <c:pt idx="7">
                  <c:v>7.0934256055363409E-2</c:v>
                </c:pt>
                <c:pt idx="8">
                  <c:v>0.17382371070474623</c:v>
                </c:pt>
                <c:pt idx="9">
                  <c:v>0.13220815752461323</c:v>
                </c:pt>
                <c:pt idx="10">
                  <c:v>-7.2727272727272751E-2</c:v>
                </c:pt>
                <c:pt idx="11">
                  <c:v>0.36311955942440921</c:v>
                </c:pt>
                <c:pt idx="12">
                  <c:v>0.2265325670498084</c:v>
                </c:pt>
                <c:pt idx="13">
                  <c:v>3.125E-2</c:v>
                </c:pt>
                <c:pt idx="14">
                  <c:v>0.33341588616714701</c:v>
                </c:pt>
              </c:numCache>
            </c:numRef>
          </c:val>
        </c:ser>
        <c:ser>
          <c:idx val="1"/>
          <c:order val="1"/>
          <c:tx>
            <c:strRef>
              <c:f>'10. Trips by region'!$C$6</c:f>
              <c:strCache>
                <c:ptCount val="1"/>
                <c:pt idx="0">
                  <c:v>Trips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'10. Trips by region'!$A$7:$A$21</c:f>
              <c:strCache>
                <c:ptCount val="15"/>
                <c:pt idx="0">
                  <c:v>Northland</c:v>
                </c:pt>
                <c:pt idx="1">
                  <c:v>Auckland</c:v>
                </c:pt>
                <c:pt idx="2">
                  <c:v>Waikato</c:v>
                </c:pt>
                <c:pt idx="3">
                  <c:v>Bay of Plenty</c:v>
                </c:pt>
                <c:pt idx="4">
                  <c:v>Gisborne</c:v>
                </c:pt>
                <c:pt idx="5">
                  <c:v>Hawke's Bay</c:v>
                </c:pt>
                <c:pt idx="6">
                  <c:v>Taranaki</c:v>
                </c:pt>
                <c:pt idx="7">
                  <c:v>Manawatu-Wanganui</c:v>
                </c:pt>
                <c:pt idx="8">
                  <c:v>Wellington</c:v>
                </c:pt>
                <c:pt idx="9">
                  <c:v>Tasman-Nelson-Marlborough</c:v>
                </c:pt>
                <c:pt idx="10">
                  <c:v>West Coast</c:v>
                </c:pt>
                <c:pt idx="11">
                  <c:v>Canterbury</c:v>
                </c:pt>
                <c:pt idx="12">
                  <c:v>Otago</c:v>
                </c:pt>
                <c:pt idx="13">
                  <c:v>Southland</c:v>
                </c:pt>
                <c:pt idx="14">
                  <c:v>Total New Zealand</c:v>
                </c:pt>
              </c:strCache>
            </c:strRef>
          </c:cat>
          <c:val>
            <c:numRef>
              <c:f>'10. Trips by region'!$C$7:$C$21</c:f>
              <c:numCache>
                <c:formatCode>0.0%</c:formatCode>
                <c:ptCount val="15"/>
                <c:pt idx="0">
                  <c:v>0.1589117552486512</c:v>
                </c:pt>
                <c:pt idx="1">
                  <c:v>0.52747117313944347</c:v>
                </c:pt>
                <c:pt idx="2">
                  <c:v>0.29727440322587584</c:v>
                </c:pt>
                <c:pt idx="3">
                  <c:v>0.22689911509069027</c:v>
                </c:pt>
                <c:pt idx="4">
                  <c:v>2.8330435353114414E-2</c:v>
                </c:pt>
                <c:pt idx="5">
                  <c:v>5.2500392970491916E-2</c:v>
                </c:pt>
                <c:pt idx="6">
                  <c:v>0.12553868727714712</c:v>
                </c:pt>
                <c:pt idx="7">
                  <c:v>4.7366814068064755E-2</c:v>
                </c:pt>
                <c:pt idx="8">
                  <c:v>0.14782547768489129</c:v>
                </c:pt>
                <c:pt idx="9">
                  <c:v>0.10728150596687502</c:v>
                </c:pt>
                <c:pt idx="10">
                  <c:v>-9.4044646223680695E-2</c:v>
                </c:pt>
                <c:pt idx="11">
                  <c:v>0.32695358687497245</c:v>
                </c:pt>
                <c:pt idx="12">
                  <c:v>0.19695740192172639</c:v>
                </c:pt>
                <c:pt idx="13">
                  <c:v>1.1173456548024818E-2</c:v>
                </c:pt>
                <c:pt idx="14">
                  <c:v>0.29820589720635748</c:v>
                </c:pt>
              </c:numCache>
            </c:numRef>
          </c:val>
        </c:ser>
        <c:axId val="86775680"/>
        <c:axId val="86777216"/>
      </c:barChart>
      <c:catAx>
        <c:axId val="86775680"/>
        <c:scaling>
          <c:orientation val="maxMin"/>
        </c:scaling>
        <c:axPos val="l"/>
        <c:tickLblPos val="low"/>
        <c:crossAx val="86777216"/>
        <c:crosses val="autoZero"/>
        <c:auto val="1"/>
        <c:lblAlgn val="ctr"/>
        <c:lblOffset val="100"/>
      </c:catAx>
      <c:valAx>
        <c:axId val="86777216"/>
        <c:scaling>
          <c:orientation val="minMax"/>
          <c:min val="-0.1"/>
        </c:scaling>
        <c:axPos val="t"/>
        <c:majorGridlines/>
        <c:numFmt formatCode="0%" sourceLinked="0"/>
        <c:tickLblPos val="nextTo"/>
        <c:crossAx val="8677568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'11. Trips by mode'!$A$6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'11. Trips by mode'!$B$5:$H$5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'11. Trips by mode'!$B$6:$H$6</c:f>
              <c:numCache>
                <c:formatCode>_-* #,##0_-;\-* #,##0_-;_-* "-"??_-;_-@_-</c:formatCode>
                <c:ptCount val="7"/>
                <c:pt idx="0">
                  <c:v>3093.9126427746</c:v>
                </c:pt>
                <c:pt idx="1">
                  <c:v>3449.1406929653999</c:v>
                </c:pt>
                <c:pt idx="2">
                  <c:v>3682.9744804345578</c:v>
                </c:pt>
                <c:pt idx="3">
                  <c:v>3646.9103250389644</c:v>
                </c:pt>
                <c:pt idx="4">
                  <c:v>3581.5493875851344</c:v>
                </c:pt>
                <c:pt idx="5">
                  <c:v>3471.1967192719349</c:v>
                </c:pt>
                <c:pt idx="6">
                  <c:v>3337.3610510818462</c:v>
                </c:pt>
              </c:numCache>
            </c:numRef>
          </c:val>
        </c:ser>
        <c:ser>
          <c:idx val="1"/>
          <c:order val="1"/>
          <c:tx>
            <c:strRef>
              <c:f>'11. Trips by mode'!$A$7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'11. Trips by mode'!$B$5:$H$5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'11. Trips by mode'!$B$7:$H$7</c:f>
              <c:numCache>
                <c:formatCode>_-* #,##0_-;\-* #,##0_-;_-* "-"??_-;_-@_-</c:formatCode>
                <c:ptCount val="7"/>
                <c:pt idx="0">
                  <c:v>1513.4616483716004</c:v>
                </c:pt>
                <c:pt idx="1">
                  <c:v>1599.9336299042807</c:v>
                </c:pt>
                <c:pt idx="2">
                  <c:v>1651.7736767192191</c:v>
                </c:pt>
                <c:pt idx="3">
                  <c:v>1597.0016387876885</c:v>
                </c:pt>
                <c:pt idx="4">
                  <c:v>1535.7174935845446</c:v>
                </c:pt>
                <c:pt idx="5">
                  <c:v>1465.3217536387658</c:v>
                </c:pt>
                <c:pt idx="6">
                  <c:v>1385.5227994740605</c:v>
                </c:pt>
              </c:numCache>
            </c:numRef>
          </c:val>
        </c:ser>
        <c:ser>
          <c:idx val="2"/>
          <c:order val="2"/>
          <c:tx>
            <c:strRef>
              <c:f>'11. Trips by mode'!$A$9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'11. Trips by mode'!$B$5:$H$5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'11. Trips by mode'!$B$9:$H$9</c:f>
              <c:numCache>
                <c:formatCode>_-* #,##0_-;\-* #,##0_-;_-* "-"??_-;_-@_-</c:formatCode>
                <c:ptCount val="7"/>
                <c:pt idx="0">
                  <c:v>15.600131729099999</c:v>
                </c:pt>
                <c:pt idx="1">
                  <c:v>18.249639714150629</c:v>
                </c:pt>
                <c:pt idx="2">
                  <c:v>20.325271488109504</c:v>
                </c:pt>
                <c:pt idx="3">
                  <c:v>298.17902181333341</c:v>
                </c:pt>
                <c:pt idx="4">
                  <c:v>592.45350953036586</c:v>
                </c:pt>
                <c:pt idx="5">
                  <c:v>896.42217516446692</c:v>
                </c:pt>
                <c:pt idx="6">
                  <c:v>1207.3599630673593</c:v>
                </c:pt>
              </c:numCache>
            </c:numRef>
          </c:val>
        </c:ser>
        <c:ser>
          <c:idx val="4"/>
          <c:order val="3"/>
          <c:tx>
            <c:strRef>
              <c:f>'11. Trips by mode'!$A$10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'11. Trips by mode'!$B$5:$H$5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'11. Trips by mode'!$B$10:$H$10</c:f>
              <c:numCache>
                <c:formatCode>_-* #,##0_-;\-* #,##0_-;_-* "-"??_-;_-@_-</c:formatCode>
                <c:ptCount val="7"/>
                <c:pt idx="0">
                  <c:v>162.4470741026</c:v>
                </c:pt>
                <c:pt idx="1">
                  <c:v>192.03548718268698</c:v>
                </c:pt>
                <c:pt idx="2">
                  <c:v>220.85507127456228</c:v>
                </c:pt>
                <c:pt idx="3">
                  <c:v>251.36310227110559</c:v>
                </c:pt>
                <c:pt idx="4">
                  <c:v>278.42463523120495</c:v>
                </c:pt>
                <c:pt idx="5">
                  <c:v>301.52900104901403</c:v>
                </c:pt>
                <c:pt idx="6">
                  <c:v>323.11330197863333</c:v>
                </c:pt>
              </c:numCache>
            </c:numRef>
          </c:val>
        </c:ser>
        <c:ser>
          <c:idx val="3"/>
          <c:order val="4"/>
          <c:tx>
            <c:strRef>
              <c:f>'11. Trips by mode'!$A$8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'11. Trips by mode'!$B$5:$H$5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'11. Trips by mode'!$B$8:$H$8</c:f>
              <c:numCache>
                <c:formatCode>_-* #,##0_-;\-* #,##0_-;_-* "-"??_-;_-@_-</c:formatCode>
                <c:ptCount val="7"/>
                <c:pt idx="0">
                  <c:v>1057.76466353675</c:v>
                </c:pt>
                <c:pt idx="1">
                  <c:v>1149.7575306730746</c:v>
                </c:pt>
                <c:pt idx="2">
                  <c:v>1209.0497196273855</c:v>
                </c:pt>
                <c:pt idx="3">
                  <c:v>1252.2133718692628</c:v>
                </c:pt>
                <c:pt idx="4">
                  <c:v>1284.6462211066282</c:v>
                </c:pt>
                <c:pt idx="5">
                  <c:v>1311.3646211451874</c:v>
                </c:pt>
                <c:pt idx="6">
                  <c:v>1332.451515167696</c:v>
                </c:pt>
              </c:numCache>
            </c:numRef>
          </c:val>
        </c:ser>
        <c:ser>
          <c:idx val="5"/>
          <c:order val="5"/>
          <c:tx>
            <c:strRef>
              <c:f>'11. Trips by mode'!$A$11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'11. Trips by mode'!$B$5:$H$5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'11. Trips by mode'!$B$11:$H$11</c:f>
              <c:numCache>
                <c:formatCode>_-* #,##0_-;\-* #,##0_-;_-* "-"??_-;_-@_-</c:formatCode>
                <c:ptCount val="7"/>
                <c:pt idx="0">
                  <c:v>29.632222732599999</c:v>
                </c:pt>
                <c:pt idx="1">
                  <c:v>32.334808983137279</c:v>
                </c:pt>
                <c:pt idx="2">
                  <c:v>34.174611917842448</c:v>
                </c:pt>
                <c:pt idx="3">
                  <c:v>35.527297331965308</c:v>
                </c:pt>
                <c:pt idx="4">
                  <c:v>36.786094657246736</c:v>
                </c:pt>
                <c:pt idx="5">
                  <c:v>37.666579851789308</c:v>
                </c:pt>
                <c:pt idx="6">
                  <c:v>38.318827583890815</c:v>
                </c:pt>
              </c:numCache>
            </c:numRef>
          </c:val>
        </c:ser>
        <c:axId val="84634624"/>
        <c:axId val="84656896"/>
      </c:areaChart>
      <c:catAx>
        <c:axId val="84634624"/>
        <c:scaling>
          <c:orientation val="minMax"/>
        </c:scaling>
        <c:axPos val="b"/>
        <c:numFmt formatCode="General" sourceLinked="1"/>
        <c:tickLblPos val="nextTo"/>
        <c:crossAx val="84656896"/>
        <c:crosses val="autoZero"/>
        <c:auto val="1"/>
        <c:lblAlgn val="ctr"/>
        <c:lblOffset val="100"/>
        <c:tickLblSkip val="1"/>
      </c:catAx>
      <c:valAx>
        <c:axId val="84656896"/>
        <c:scaling>
          <c:orientation val="minMax"/>
          <c:max val="8000"/>
        </c:scaling>
        <c:axPos val="l"/>
        <c:majorGridlines/>
        <c:numFmt formatCode="_-* #,##0_-;\-* #,##0_-;_-* &quot;-&quot;??_-;_-@_-" sourceLinked="1"/>
        <c:tickLblPos val="nextTo"/>
        <c:crossAx val="8463462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plotArea>
      <c:layout/>
      <c:areaChart>
        <c:grouping val="stacked"/>
        <c:ser>
          <c:idx val="0"/>
          <c:order val="0"/>
          <c:tx>
            <c:strRef>
              <c:f>'12. Trips by mode Auckland'!$A$6</c:f>
              <c:strCache>
                <c:ptCount val="1"/>
                <c:pt idx="0">
                  <c:v>Private vehicle driver</c:v>
                </c:pt>
              </c:strCache>
            </c:strRef>
          </c:tx>
          <c:cat>
            <c:strRef>
              <c:f>'12. Trips by mode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'12. Trips by mode Auckland'!$B$6:$H$6</c:f>
              <c:numCache>
                <c:formatCode>_-* #,##0_-;\-* #,##0_-;_-* "-"??_-;_-@_-</c:formatCode>
                <c:ptCount val="7"/>
                <c:pt idx="0">
                  <c:v>982.19103579864998</c:v>
                </c:pt>
                <c:pt idx="1">
                  <c:v>1133.8020932623078</c:v>
                </c:pt>
                <c:pt idx="2">
                  <c:v>1244.5267351619732</c:v>
                </c:pt>
                <c:pt idx="3">
                  <c:v>1259.3776188808847</c:v>
                </c:pt>
                <c:pt idx="4">
                  <c:v>1262.3466853337852</c:v>
                </c:pt>
                <c:pt idx="5">
                  <c:v>1246.3848847783793</c:v>
                </c:pt>
                <c:pt idx="6">
                  <c:v>1219.9142442797224</c:v>
                </c:pt>
              </c:numCache>
            </c:numRef>
          </c:val>
        </c:ser>
        <c:ser>
          <c:idx val="1"/>
          <c:order val="1"/>
          <c:tx>
            <c:strRef>
              <c:f>'12. Trips by mode Auckland'!$A$7</c:f>
              <c:strCache>
                <c:ptCount val="1"/>
                <c:pt idx="0">
                  <c:v>Private vehicle passenger</c:v>
                </c:pt>
              </c:strCache>
            </c:strRef>
          </c:tx>
          <c:cat>
            <c:strRef>
              <c:f>'12. Trips by mode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'12. Trips by mode Auckland'!$B$7:$H$7</c:f>
              <c:numCache>
                <c:formatCode>_-* #,##0_-;\-* #,##0_-;_-* "-"??_-;_-@_-</c:formatCode>
                <c:ptCount val="7"/>
                <c:pt idx="0">
                  <c:v>489.0082190186501</c:v>
                </c:pt>
                <c:pt idx="1">
                  <c:v>532.38288501117097</c:v>
                </c:pt>
                <c:pt idx="2">
                  <c:v>561.84580496414844</c:v>
                </c:pt>
                <c:pt idx="3">
                  <c:v>552.74054662638946</c:v>
                </c:pt>
                <c:pt idx="4">
                  <c:v>540.58291668245147</c:v>
                </c:pt>
                <c:pt idx="5">
                  <c:v>523.54644334166881</c:v>
                </c:pt>
                <c:pt idx="6">
                  <c:v>502.22319232212323</c:v>
                </c:pt>
              </c:numCache>
            </c:numRef>
          </c:val>
        </c:ser>
        <c:ser>
          <c:idx val="2"/>
          <c:order val="2"/>
          <c:tx>
            <c:strRef>
              <c:f>'12. Trips by mode Auckland'!$A$8</c:f>
              <c:strCache>
                <c:ptCount val="1"/>
                <c:pt idx="0">
                  <c:v>Vehicle share/taxi</c:v>
                </c:pt>
              </c:strCache>
            </c:strRef>
          </c:tx>
          <c:cat>
            <c:strRef>
              <c:f>'12. Trips by mode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'12. Trips by mode Auckland'!$B$8:$H$8</c:f>
              <c:numCache>
                <c:formatCode>_-* #,##0_-;\-* #,##0_-;_-* "-"??_-;_-@_-</c:formatCode>
                <c:ptCount val="7"/>
                <c:pt idx="0">
                  <c:v>6.0232688673999997</c:v>
                </c:pt>
                <c:pt idx="1">
                  <c:v>7.3227566216956212</c:v>
                </c:pt>
                <c:pt idx="2">
                  <c:v>8.4038917920381255</c:v>
                </c:pt>
                <c:pt idx="3">
                  <c:v>104.76201990870949</c:v>
                </c:pt>
                <c:pt idx="4">
                  <c:v>210.64135926734167</c:v>
                </c:pt>
                <c:pt idx="5">
                  <c:v>323.47631285062437</c:v>
                </c:pt>
                <c:pt idx="6">
                  <c:v>442.48890127659377</c:v>
                </c:pt>
              </c:numCache>
            </c:numRef>
          </c:val>
        </c:ser>
        <c:ser>
          <c:idx val="4"/>
          <c:order val="3"/>
          <c:tx>
            <c:strRef>
              <c:f>'12. Trips by mode Auckland'!$A$10</c:f>
              <c:strCache>
                <c:ptCount val="1"/>
                <c:pt idx="0">
                  <c:v>Public transport</c:v>
                </c:pt>
              </c:strCache>
            </c:strRef>
          </c:tx>
          <c:cat>
            <c:strRef>
              <c:f>'12. Trips by mode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'12. Trips by mode Auckland'!$B$10:$H$10</c:f>
              <c:numCache>
                <c:formatCode>_-* #,##0_-;\-* #,##0_-;_-* "-"??_-;_-@_-</c:formatCode>
                <c:ptCount val="7"/>
                <c:pt idx="0">
                  <c:v>67.801929999999999</c:v>
                </c:pt>
                <c:pt idx="1">
                  <c:v>95.053005384615375</c:v>
                </c:pt>
                <c:pt idx="2">
                  <c:v>122.30408076923078</c:v>
                </c:pt>
                <c:pt idx="3">
                  <c:v>147.839877</c:v>
                </c:pt>
                <c:pt idx="4">
                  <c:v>170.80275449999999</c:v>
                </c:pt>
                <c:pt idx="5">
                  <c:v>192.94902059999998</c:v>
                </c:pt>
                <c:pt idx="6">
                  <c:v>213.87036959999998</c:v>
                </c:pt>
              </c:numCache>
            </c:numRef>
          </c:val>
        </c:ser>
        <c:ser>
          <c:idx val="3"/>
          <c:order val="4"/>
          <c:tx>
            <c:strRef>
              <c:f>'12. Trips by mode Auckland'!$A$9</c:f>
              <c:strCache>
                <c:ptCount val="1"/>
                <c:pt idx="0">
                  <c:v>Active modes</c:v>
                </c:pt>
              </c:strCache>
            </c:strRef>
          </c:tx>
          <c:cat>
            <c:strRef>
              <c:f>'12. Trips by mode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'12. Trips by mode Auckland'!$B$9:$H$9</c:f>
              <c:numCache>
                <c:formatCode>_-* #,##0_-;\-* #,##0_-;_-* "-"??_-;_-@_-</c:formatCode>
                <c:ptCount val="7"/>
                <c:pt idx="0">
                  <c:v>331.96626803197501</c:v>
                </c:pt>
                <c:pt idx="1">
                  <c:v>375.11438545578528</c:v>
                </c:pt>
                <c:pt idx="2">
                  <c:v>406.87494095090369</c:v>
                </c:pt>
                <c:pt idx="3">
                  <c:v>431.74641128930574</c:v>
                </c:pt>
                <c:pt idx="4">
                  <c:v>452.77812802234791</c:v>
                </c:pt>
                <c:pt idx="5">
                  <c:v>471.53951727848118</c:v>
                </c:pt>
                <c:pt idx="6">
                  <c:v>488.31145691760054</c:v>
                </c:pt>
              </c:numCache>
            </c:numRef>
          </c:val>
        </c:ser>
        <c:ser>
          <c:idx val="5"/>
          <c:order val="5"/>
          <c:tx>
            <c:strRef>
              <c:f>'12. Trips by mode Auckland'!$A$11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'12. Trips by mode Auckland'!$B$5:$H$5</c:f>
              <c:strCache>
                <c:ptCount val="7"/>
                <c:pt idx="0">
                  <c:v>2012/13</c:v>
                </c:pt>
                <c:pt idx="1">
                  <c:v>2017/18</c:v>
                </c:pt>
                <c:pt idx="2">
                  <c:v>2022/23</c:v>
                </c:pt>
                <c:pt idx="3">
                  <c:v>2027/28</c:v>
                </c:pt>
                <c:pt idx="4">
                  <c:v>2032/33</c:v>
                </c:pt>
                <c:pt idx="5">
                  <c:v>2037/38</c:v>
                </c:pt>
                <c:pt idx="6">
                  <c:v>2042/43</c:v>
                </c:pt>
              </c:strCache>
            </c:strRef>
          </c:cat>
          <c:val>
            <c:numRef>
              <c:f>'12. Trips by mode Auckland'!$B$11:$H$11</c:f>
              <c:numCache>
                <c:formatCode>_-* #,##0_-;\-* #,##0_-;_-* "-"??_-;_-@_-</c:formatCode>
                <c:ptCount val="7"/>
                <c:pt idx="0">
                  <c:v>6.3315396289999999</c:v>
                </c:pt>
                <c:pt idx="1">
                  <c:v>7.2443273568780846</c:v>
                </c:pt>
                <c:pt idx="2">
                  <c:v>7.9530123164317894</c:v>
                </c:pt>
                <c:pt idx="3">
                  <c:v>8.5147426610434387</c:v>
                </c:pt>
                <c:pt idx="4">
                  <c:v>9.0595529989762849</c:v>
                </c:pt>
                <c:pt idx="5">
                  <c:v>9.5124053551504133</c:v>
                </c:pt>
                <c:pt idx="6">
                  <c:v>9.9122995412680783</c:v>
                </c:pt>
              </c:numCache>
            </c:numRef>
          </c:val>
        </c:ser>
        <c:axId val="86897024"/>
        <c:axId val="86898560"/>
      </c:areaChart>
      <c:catAx>
        <c:axId val="86897024"/>
        <c:scaling>
          <c:orientation val="minMax"/>
        </c:scaling>
        <c:axPos val="b"/>
        <c:numFmt formatCode="General" sourceLinked="1"/>
        <c:tickLblPos val="nextTo"/>
        <c:crossAx val="86898560"/>
        <c:crosses val="autoZero"/>
        <c:auto val="1"/>
        <c:lblAlgn val="ctr"/>
        <c:lblOffset val="100"/>
      </c:catAx>
      <c:valAx>
        <c:axId val="86898560"/>
        <c:scaling>
          <c:orientation val="minMax"/>
          <c:max val="3000"/>
        </c:scaling>
        <c:axPos val="l"/>
        <c:majorGridlines/>
        <c:numFmt formatCode="_-* #,##0_-;\-* #,##0_-;_-* &quot;-&quot;??_-;_-@_-" sourceLinked="1"/>
        <c:tickLblPos val="nextTo"/>
        <c:crossAx val="8689702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462642</xdr:colOff>
      <xdr:row>4</xdr:row>
      <xdr:rowOff>5444</xdr:rowOff>
    </xdr:from>
    <xdr:to>
      <xdr:col>12</xdr:col>
      <xdr:colOff>517072</xdr:colOff>
      <xdr:row>32</xdr:row>
      <xdr:rowOff>48987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179614</xdr:colOff>
      <xdr:row>4</xdr:row>
      <xdr:rowOff>38098</xdr:rowOff>
    </xdr:from>
    <xdr:to>
      <xdr:col>17</xdr:col>
      <xdr:colOff>359229</xdr:colOff>
      <xdr:row>28</xdr:row>
      <xdr:rowOff>43542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217712</xdr:colOff>
      <xdr:row>4</xdr:row>
      <xdr:rowOff>38099</xdr:rowOff>
    </xdr:from>
    <xdr:to>
      <xdr:col>17</xdr:col>
      <xdr:colOff>375556</xdr:colOff>
      <xdr:row>29</xdr:row>
      <xdr:rowOff>16328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326569</xdr:colOff>
      <xdr:row>3</xdr:row>
      <xdr:rowOff>174172</xdr:rowOff>
    </xdr:from>
    <xdr:to>
      <xdr:col>18</xdr:col>
      <xdr:colOff>65313</xdr:colOff>
      <xdr:row>27</xdr:row>
      <xdr:rowOff>168728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429984</xdr:colOff>
      <xdr:row>4</xdr:row>
      <xdr:rowOff>5442</xdr:rowOff>
    </xdr:from>
    <xdr:to>
      <xdr:col>17</xdr:col>
      <xdr:colOff>500742</xdr:colOff>
      <xdr:row>27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337456</xdr:colOff>
      <xdr:row>3</xdr:row>
      <xdr:rowOff>185057</xdr:rowOff>
    </xdr:from>
    <xdr:to>
      <xdr:col>17</xdr:col>
      <xdr:colOff>636813</xdr:colOff>
      <xdr:row>30</xdr:row>
      <xdr:rowOff>27215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288470</xdr:colOff>
      <xdr:row>3</xdr:row>
      <xdr:rowOff>179615</xdr:rowOff>
    </xdr:from>
    <xdr:to>
      <xdr:col>17</xdr:col>
      <xdr:colOff>489856</xdr:colOff>
      <xdr:row>26</xdr:row>
      <xdr:rowOff>168728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239485</xdr:colOff>
      <xdr:row>3</xdr:row>
      <xdr:rowOff>185056</xdr:rowOff>
    </xdr:from>
    <xdr:to>
      <xdr:col>17</xdr:col>
      <xdr:colOff>353786</xdr:colOff>
      <xdr:row>27</xdr:row>
      <xdr:rowOff>27213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272142</xdr:colOff>
      <xdr:row>3</xdr:row>
      <xdr:rowOff>179614</xdr:rowOff>
    </xdr:from>
    <xdr:to>
      <xdr:col>17</xdr:col>
      <xdr:colOff>206829</xdr:colOff>
      <xdr:row>25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244927</xdr:colOff>
      <xdr:row>3</xdr:row>
      <xdr:rowOff>179614</xdr:rowOff>
    </xdr:from>
    <xdr:to>
      <xdr:col>17</xdr:col>
      <xdr:colOff>332014</xdr:colOff>
      <xdr:row>26</xdr:row>
      <xdr:rowOff>21770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157842</xdr:colOff>
      <xdr:row>3</xdr:row>
      <xdr:rowOff>157843</xdr:rowOff>
    </xdr:from>
    <xdr:to>
      <xdr:col>19</xdr:col>
      <xdr:colOff>429986</xdr:colOff>
      <xdr:row>29</xdr:row>
      <xdr:rowOff>27214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9525</xdr:rowOff>
    </xdr:from>
    <xdr:to>
      <xdr:col>13</xdr:col>
      <xdr:colOff>295275</xdr:colOff>
      <xdr:row>22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4081</xdr:colOff>
      <xdr:row>12</xdr:row>
      <xdr:rowOff>180973</xdr:rowOff>
    </xdr:from>
    <xdr:to>
      <xdr:col>6</xdr:col>
      <xdr:colOff>1279072</xdr:colOff>
      <xdr:row>39</xdr:row>
      <xdr:rowOff>119742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</xdr:colOff>
      <xdr:row>14</xdr:row>
      <xdr:rowOff>48984</xdr:rowOff>
    </xdr:from>
    <xdr:to>
      <xdr:col>6</xdr:col>
      <xdr:colOff>691242</xdr:colOff>
      <xdr:row>42</xdr:row>
      <xdr:rowOff>108857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653142</xdr:colOff>
      <xdr:row>5</xdr:row>
      <xdr:rowOff>0</xdr:rowOff>
    </xdr:from>
    <xdr:to>
      <xdr:col>13</xdr:col>
      <xdr:colOff>48985</xdr:colOff>
      <xdr:row>23</xdr:row>
      <xdr:rowOff>10886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212271</xdr:colOff>
      <xdr:row>3</xdr:row>
      <xdr:rowOff>179614</xdr:rowOff>
    </xdr:from>
    <xdr:to>
      <xdr:col>11</xdr:col>
      <xdr:colOff>234043</xdr:colOff>
      <xdr:row>25</xdr:row>
      <xdr:rowOff>87085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15</xdr:row>
      <xdr:rowOff>5443</xdr:rowOff>
    </xdr:from>
    <xdr:to>
      <xdr:col>3</xdr:col>
      <xdr:colOff>114300</xdr:colOff>
      <xdr:row>38</xdr:row>
      <xdr:rowOff>141515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647698</xdr:colOff>
      <xdr:row>13</xdr:row>
      <xdr:rowOff>10885</xdr:rowOff>
    </xdr:from>
    <xdr:to>
      <xdr:col>3</xdr:col>
      <xdr:colOff>16329</xdr:colOff>
      <xdr:row>39</xdr:row>
      <xdr:rowOff>70757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179612</xdr:colOff>
      <xdr:row>4</xdr:row>
      <xdr:rowOff>16327</xdr:rowOff>
    </xdr:from>
    <xdr:to>
      <xdr:col>17</xdr:col>
      <xdr:colOff>364671</xdr:colOff>
      <xdr:row>27</xdr:row>
      <xdr:rowOff>59870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</xdr:colOff>
      <xdr:row>23</xdr:row>
      <xdr:rowOff>130628</xdr:rowOff>
    </xdr:from>
    <xdr:to>
      <xdr:col>5</xdr:col>
      <xdr:colOff>1279071</xdr:colOff>
      <xdr:row>47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</xdr:colOff>
      <xdr:row>13</xdr:row>
      <xdr:rowOff>157843</xdr:rowOff>
    </xdr:from>
    <xdr:to>
      <xdr:col>6</xdr:col>
      <xdr:colOff>696686</xdr:colOff>
      <xdr:row>33</xdr:row>
      <xdr:rowOff>92528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1153884</xdr:colOff>
      <xdr:row>13</xdr:row>
      <xdr:rowOff>114299</xdr:rowOff>
    </xdr:from>
    <xdr:to>
      <xdr:col>5</xdr:col>
      <xdr:colOff>881742</xdr:colOff>
      <xdr:row>34</xdr:row>
      <xdr:rowOff>108856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14</xdr:row>
      <xdr:rowOff>108855</xdr:rowOff>
    </xdr:from>
    <xdr:to>
      <xdr:col>7</xdr:col>
      <xdr:colOff>424543</xdr:colOff>
      <xdr:row>38</xdr:row>
      <xdr:rowOff>152399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424294</xdr:colOff>
      <xdr:row>189</xdr:row>
      <xdr:rowOff>155864</xdr:rowOff>
    </xdr:from>
    <xdr:to>
      <xdr:col>43</xdr:col>
      <xdr:colOff>259771</xdr:colOff>
      <xdr:row>210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72571</xdr:colOff>
      <xdr:row>3</xdr:row>
      <xdr:rowOff>181427</xdr:rowOff>
    </xdr:from>
    <xdr:to>
      <xdr:col>13</xdr:col>
      <xdr:colOff>1445381</xdr:colOff>
      <xdr:row>28</xdr:row>
      <xdr:rowOff>18143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646338</xdr:colOff>
      <xdr:row>1</xdr:row>
      <xdr:rowOff>149678</xdr:rowOff>
    </xdr:from>
    <xdr:to>
      <xdr:col>14</xdr:col>
      <xdr:colOff>571499</xdr:colOff>
      <xdr:row>26</xdr:row>
      <xdr:rowOff>6802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228599</xdr:colOff>
      <xdr:row>4</xdr:row>
      <xdr:rowOff>21770</xdr:rowOff>
    </xdr:from>
    <xdr:to>
      <xdr:col>12</xdr:col>
      <xdr:colOff>794657</xdr:colOff>
      <xdr:row>28</xdr:row>
      <xdr:rowOff>43542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27212</xdr:colOff>
      <xdr:row>3</xdr:row>
      <xdr:rowOff>185057</xdr:rowOff>
    </xdr:from>
    <xdr:to>
      <xdr:col>14</xdr:col>
      <xdr:colOff>413657</xdr:colOff>
      <xdr:row>25</xdr:row>
      <xdr:rowOff>174170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337456</xdr:colOff>
      <xdr:row>4</xdr:row>
      <xdr:rowOff>10884</xdr:rowOff>
    </xdr:from>
    <xdr:to>
      <xdr:col>14</xdr:col>
      <xdr:colOff>397329</xdr:colOff>
      <xdr:row>26</xdr:row>
      <xdr:rowOff>87085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555172</xdr:colOff>
      <xdr:row>3</xdr:row>
      <xdr:rowOff>185057</xdr:rowOff>
    </xdr:from>
    <xdr:to>
      <xdr:col>12</xdr:col>
      <xdr:colOff>103414</xdr:colOff>
      <xdr:row>24</xdr:row>
      <xdr:rowOff>92529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201387</xdr:colOff>
      <xdr:row>5</xdr:row>
      <xdr:rowOff>27212</xdr:rowOff>
    </xdr:from>
    <xdr:to>
      <xdr:col>14</xdr:col>
      <xdr:colOff>446315</xdr:colOff>
      <xdr:row>31</xdr:row>
      <xdr:rowOff>59870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1240971</xdr:colOff>
      <xdr:row>18</xdr:row>
      <xdr:rowOff>179614</xdr:rowOff>
    </xdr:from>
    <xdr:to>
      <xdr:col>6</xdr:col>
      <xdr:colOff>38100</xdr:colOff>
      <xdr:row>42</xdr:row>
      <xdr:rowOff>43543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</xdr:colOff>
      <xdr:row>19</xdr:row>
      <xdr:rowOff>163285</xdr:rowOff>
    </xdr:from>
    <xdr:to>
      <xdr:col>5</xdr:col>
      <xdr:colOff>59871</xdr:colOff>
      <xdr:row>41</xdr:row>
      <xdr:rowOff>141514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5443</xdr:colOff>
      <xdr:row>12</xdr:row>
      <xdr:rowOff>146956</xdr:rowOff>
    </xdr:from>
    <xdr:to>
      <xdr:col>5</xdr:col>
      <xdr:colOff>1235528</xdr:colOff>
      <xdr:row>33</xdr:row>
      <xdr:rowOff>65314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</xdr:colOff>
      <xdr:row>11</xdr:row>
      <xdr:rowOff>136069</xdr:rowOff>
    </xdr:from>
    <xdr:to>
      <xdr:col>7</xdr:col>
      <xdr:colOff>555171</xdr:colOff>
      <xdr:row>36</xdr:row>
      <xdr:rowOff>168728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</xdr:colOff>
      <xdr:row>12</xdr:row>
      <xdr:rowOff>157842</xdr:rowOff>
    </xdr:from>
    <xdr:to>
      <xdr:col>6</xdr:col>
      <xdr:colOff>108858</xdr:colOff>
      <xdr:row>38</xdr:row>
      <xdr:rowOff>21772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27213</xdr:colOff>
      <xdr:row>12</xdr:row>
      <xdr:rowOff>114299</xdr:rowOff>
    </xdr:from>
    <xdr:to>
      <xdr:col>5</xdr:col>
      <xdr:colOff>1502228</xdr:colOff>
      <xdr:row>37</xdr:row>
      <xdr:rowOff>136072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54427</xdr:colOff>
      <xdr:row>13</xdr:row>
      <xdr:rowOff>27215</xdr:rowOff>
    </xdr:from>
    <xdr:to>
      <xdr:col>6</xdr:col>
      <xdr:colOff>43543</xdr:colOff>
      <xdr:row>33</xdr:row>
      <xdr:rowOff>136072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70755</xdr:colOff>
      <xdr:row>12</xdr:row>
      <xdr:rowOff>152401</xdr:rowOff>
    </xdr:from>
    <xdr:to>
      <xdr:col>5</xdr:col>
      <xdr:colOff>1758042</xdr:colOff>
      <xdr:row>33</xdr:row>
      <xdr:rowOff>103415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429985</xdr:colOff>
      <xdr:row>3</xdr:row>
      <xdr:rowOff>179614</xdr:rowOff>
    </xdr:from>
    <xdr:to>
      <xdr:col>9</xdr:col>
      <xdr:colOff>429985</xdr:colOff>
      <xdr:row>18</xdr:row>
      <xdr:rowOff>146956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</xdr:colOff>
      <xdr:row>10</xdr:row>
      <xdr:rowOff>136070</xdr:rowOff>
    </xdr:from>
    <xdr:to>
      <xdr:col>8</xdr:col>
      <xdr:colOff>16328</xdr:colOff>
      <xdr:row>25</xdr:row>
      <xdr:rowOff>103412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69396</xdr:colOff>
      <xdr:row>13</xdr:row>
      <xdr:rowOff>25853</xdr:rowOff>
    </xdr:from>
    <xdr:to>
      <xdr:col>9</xdr:col>
      <xdr:colOff>402771</xdr:colOff>
      <xdr:row>34</xdr:row>
      <xdr:rowOff>100693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12</xdr:row>
      <xdr:rowOff>190499</xdr:rowOff>
    </xdr:from>
    <xdr:to>
      <xdr:col>10</xdr:col>
      <xdr:colOff>257174</xdr:colOff>
      <xdr:row>31</xdr:row>
      <xdr:rowOff>47624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6</xdr:col>
      <xdr:colOff>547309</xdr:colOff>
      <xdr:row>37</xdr:row>
      <xdr:rowOff>169334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1857373</xdr:colOff>
      <xdr:row>13</xdr:row>
      <xdr:rowOff>129267</xdr:rowOff>
    </xdr:from>
    <xdr:to>
      <xdr:col>7</xdr:col>
      <xdr:colOff>473528</xdr:colOff>
      <xdr:row>40</xdr:row>
      <xdr:rowOff>141515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10</xdr:row>
      <xdr:rowOff>157842</xdr:rowOff>
    </xdr:from>
    <xdr:to>
      <xdr:col>8</xdr:col>
      <xdr:colOff>397328</xdr:colOff>
      <xdr:row>37</xdr:row>
      <xdr:rowOff>179614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1932213</xdr:colOff>
      <xdr:row>11</xdr:row>
      <xdr:rowOff>16328</xdr:rowOff>
    </xdr:from>
    <xdr:to>
      <xdr:col>8</xdr:col>
      <xdr:colOff>664027</xdr:colOff>
      <xdr:row>34</xdr:row>
      <xdr:rowOff>27213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179614</xdr:colOff>
      <xdr:row>11</xdr:row>
      <xdr:rowOff>146957</xdr:rowOff>
    </xdr:from>
    <xdr:to>
      <xdr:col>9</xdr:col>
      <xdr:colOff>265339</xdr:colOff>
      <xdr:row>34</xdr:row>
      <xdr:rowOff>100693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</xdr:colOff>
      <xdr:row>12</xdr:row>
      <xdr:rowOff>119744</xdr:rowOff>
    </xdr:from>
    <xdr:to>
      <xdr:col>9</xdr:col>
      <xdr:colOff>444953</xdr:colOff>
      <xdr:row>34</xdr:row>
      <xdr:rowOff>92529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145596</xdr:rowOff>
    </xdr:from>
    <xdr:to>
      <xdr:col>8</xdr:col>
      <xdr:colOff>506186</xdr:colOff>
      <xdr:row>31</xdr:row>
      <xdr:rowOff>70757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1094013</xdr:colOff>
      <xdr:row>9</xdr:row>
      <xdr:rowOff>136069</xdr:rowOff>
    </xdr:from>
    <xdr:to>
      <xdr:col>8</xdr:col>
      <xdr:colOff>337456</xdr:colOff>
      <xdr:row>35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457197</xdr:colOff>
      <xdr:row>5</xdr:row>
      <xdr:rowOff>5442</xdr:rowOff>
    </xdr:from>
    <xdr:to>
      <xdr:col>12</xdr:col>
      <xdr:colOff>168727</xdr:colOff>
      <xdr:row>41</xdr:row>
      <xdr:rowOff>62593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4</xdr:row>
      <xdr:rowOff>0</xdr:rowOff>
    </xdr:from>
    <xdr:to>
      <xdr:col>16</xdr:col>
      <xdr:colOff>517071</xdr:colOff>
      <xdr:row>26</xdr:row>
      <xdr:rowOff>157843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391885</xdr:colOff>
      <xdr:row>3</xdr:row>
      <xdr:rowOff>163286</xdr:rowOff>
    </xdr:from>
    <xdr:to>
      <xdr:col>17</xdr:col>
      <xdr:colOff>506185</xdr:colOff>
      <xdr:row>30</xdr:row>
      <xdr:rowOff>21772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and/AppData/Local/Microsoft/Windows/Temporary%20Internet%20Files/Content.Outlook/UQ9MRSRF/trip_summary_region_tables%20base%20201608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ransport%20Outlook\Air%20Transport\Summary_regional%20air%20pax%20flows-O&amp;D%20based_201705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ransport%20Outlook\Air%20Transport\LEG%20based%20departure%20projectioin%20model_Include%204airports_201705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ransport%20Outlook\Scenarios\metro\Model%20Results\Freight%20model%20metro%20wCanterbury%20split%202017080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ransport%20Outlook\Scenarios\golden\Model%20Results\Freight%20model%20golden%20wCanterbury%20split%202017080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ransport%20Outlook\Scenarios\@home\Model%20Results\Freight%20model%20@home%20wCanterbury%20split%202017080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nformatted Trip Summary"/>
      <sheetName val="Formatted Trip Summary"/>
      <sheetName val="Total Trip Tables"/>
      <sheetName val="Total Distance Tables"/>
      <sheetName val="Total Duration Tables"/>
    </sheetNames>
    <sheetDataSet>
      <sheetData sheetId="0" refreshError="1"/>
      <sheetData sheetId="1" refreshError="1">
        <row r="4">
          <cell r="A4" t="str">
            <v>01 NORTHLAND</v>
          </cell>
        </row>
        <row r="81">
          <cell r="A81" t="str">
            <v>02 AUCKLAND</v>
          </cell>
        </row>
        <row r="165">
          <cell r="A165" t="str">
            <v>03 WAIKATO</v>
          </cell>
        </row>
        <row r="249">
          <cell r="A249" t="str">
            <v>04 BAY OF PLENTY</v>
          </cell>
        </row>
        <row r="319">
          <cell r="A319" t="str">
            <v>05 GISBORNE</v>
          </cell>
        </row>
        <row r="403">
          <cell r="A403" t="str">
            <v>06 HAWKE`S BAY</v>
          </cell>
        </row>
        <row r="473">
          <cell r="A473" t="str">
            <v>07 TARANAKI</v>
          </cell>
        </row>
        <row r="550">
          <cell r="A550" t="str">
            <v>08 MANAWATU-WANGANUI</v>
          </cell>
        </row>
        <row r="627">
          <cell r="A627" t="str">
            <v>09 WELLINGTON</v>
          </cell>
        </row>
        <row r="711">
          <cell r="A711" t="str">
            <v>10 NELS-MARLB-TAS</v>
          </cell>
        </row>
        <row r="788">
          <cell r="A788" t="str">
            <v>12 WEST COAST</v>
          </cell>
        </row>
        <row r="858">
          <cell r="A858" t="str">
            <v>13 CANTERBURY</v>
          </cell>
        </row>
        <row r="935">
          <cell r="A935" t="str">
            <v>14 OTAGO</v>
          </cell>
        </row>
        <row r="1005">
          <cell r="A1005" t="str">
            <v>15 SOUTHLAND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Base case &amp; Scenario A"/>
      <sheetName val="Scenario B"/>
      <sheetName val="Scenario C"/>
      <sheetName val="Scenario D"/>
    </sheetNames>
    <sheetDataSet>
      <sheetData sheetId="0">
        <row r="6">
          <cell r="T6" t="str">
            <v>Northland</v>
          </cell>
        </row>
        <row r="7">
          <cell r="T7" t="str">
            <v>Auckland</v>
          </cell>
        </row>
        <row r="8">
          <cell r="T8" t="str">
            <v>Waikato</v>
          </cell>
        </row>
        <row r="9">
          <cell r="T9" t="str">
            <v>BoP (Tauranga)</v>
          </cell>
        </row>
        <row r="10">
          <cell r="T10" t="str">
            <v>BoP (Rotorua)</v>
          </cell>
        </row>
        <row r="11">
          <cell r="T11" t="str">
            <v>Gisborne</v>
          </cell>
        </row>
        <row r="12">
          <cell r="T12" t="str">
            <v>Hawke's Bay</v>
          </cell>
        </row>
        <row r="13">
          <cell r="T13" t="str">
            <v>Taranaki</v>
          </cell>
        </row>
        <row r="14">
          <cell r="T14" t="str">
            <v>Manawatu-Wanganui</v>
          </cell>
        </row>
        <row r="15">
          <cell r="T15" t="str">
            <v>Wellington</v>
          </cell>
        </row>
        <row r="16">
          <cell r="T16" t="str">
            <v>Tasman-Nelson</v>
          </cell>
        </row>
        <row r="17">
          <cell r="T17" t="str">
            <v>Marlborough</v>
          </cell>
        </row>
        <row r="18">
          <cell r="T18" t="str">
            <v>West Coast</v>
          </cell>
        </row>
        <row r="19">
          <cell r="T19" t="str">
            <v>Canterbury</v>
          </cell>
        </row>
        <row r="20">
          <cell r="T20" t="str">
            <v>Otago (Queenstown)</v>
          </cell>
        </row>
        <row r="21">
          <cell r="T21" t="str">
            <v>Otago (Dunedin)</v>
          </cell>
        </row>
        <row r="22">
          <cell r="T22" t="str">
            <v>Southland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jection Summary"/>
      <sheetName val="Methodology"/>
      <sheetName val="Modelling_Domestic"/>
      <sheetName val="Modelling_Intl"/>
      <sheetName val="Data-Sabre-CAA-SNZ"/>
      <sheetName val="Data_Airports"/>
    </sheetNames>
    <sheetDataSet>
      <sheetData sheetId="0">
        <row r="6">
          <cell r="E6">
            <v>2015</v>
          </cell>
        </row>
        <row r="7">
          <cell r="B7" t="str">
            <v>Northland</v>
          </cell>
        </row>
        <row r="8">
          <cell r="B8" t="str">
            <v>Auckland</v>
          </cell>
        </row>
        <row r="9">
          <cell r="B9" t="str">
            <v>Waikato</v>
          </cell>
        </row>
        <row r="10">
          <cell r="B10" t="str">
            <v>BoP (Tauranga)</v>
          </cell>
        </row>
        <row r="11">
          <cell r="B11" t="str">
            <v>BoP (Rotorua)</v>
          </cell>
        </row>
        <row r="12">
          <cell r="B12" t="str">
            <v>Gisborne</v>
          </cell>
        </row>
        <row r="13">
          <cell r="B13" t="str">
            <v>Hawke's Bay</v>
          </cell>
        </row>
        <row r="14">
          <cell r="B14" t="str">
            <v>Taranaki</v>
          </cell>
        </row>
        <row r="15">
          <cell r="B15" t="str">
            <v>Manawatu-Wanganui</v>
          </cell>
        </row>
        <row r="16">
          <cell r="B16" t="str">
            <v>Wellington</v>
          </cell>
        </row>
        <row r="17">
          <cell r="B17" t="str">
            <v>Tasman-Nelson</v>
          </cell>
        </row>
        <row r="18">
          <cell r="B18" t="str">
            <v>Marlborough</v>
          </cell>
        </row>
        <row r="19">
          <cell r="B19" t="str">
            <v>West Coast</v>
          </cell>
        </row>
        <row r="20">
          <cell r="B20" t="str">
            <v>Canterbury</v>
          </cell>
        </row>
        <row r="21">
          <cell r="B21" t="str">
            <v>Otago (Queenstown)</v>
          </cell>
        </row>
        <row r="22">
          <cell r="B22" t="str">
            <v>Otago (Dunedin)</v>
          </cell>
        </row>
        <row r="23">
          <cell r="B23" t="str">
            <v>Southland</v>
          </cell>
        </row>
        <row r="24">
          <cell r="B24" t="str">
            <v>All regions</v>
          </cell>
        </row>
        <row r="56">
          <cell r="B56" t="str">
            <v>Wellington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Macros"/>
      <sheetName val="1. Liquid Milk Projection"/>
      <sheetName val="1. Liquid Milk by Mode"/>
      <sheetName val="2. Manufactured Dairy Proj"/>
      <sheetName val="2. Manufactured Dairy by Mode"/>
      <sheetName val="3. Logs Base Data"/>
      <sheetName val="3. Logs Projection"/>
      <sheetName val="3. Logs by Mode"/>
      <sheetName val="4. Processed Timber Base"/>
      <sheetName val="4. Processed Timber Projection"/>
      <sheetName val="4. Processed Timber by Mode"/>
      <sheetName val="5. Meat and By Products Proj"/>
      <sheetName val="5. Meat and By Products by Mode"/>
      <sheetName val="6. Livestock Projection"/>
      <sheetName val="6. Livestock by Mode"/>
      <sheetName val="7. Horticulture Projection"/>
      <sheetName val="7. Horticulture by Mode"/>
      <sheetName val="8. Wool Projection"/>
      <sheetName val="8. Wood by Mode"/>
      <sheetName val="9. Other Agriculture Projection"/>
      <sheetName val="9. Other Agriculture by Mode"/>
      <sheetName val="10. Fish Projection"/>
      <sheetName val="10 Fish by Mode"/>
      <sheetName val="11.Coal Projection"/>
      <sheetName val="11. Coal by Mode"/>
      <sheetName val="12. Petroleum Base Data"/>
      <sheetName val="12. Petroleum Projection"/>
      <sheetName val="12. Petroleum by Mode"/>
      <sheetName val="13. Aggregate Base Data"/>
      <sheetName val="13. Aggregate Projection"/>
      <sheetName val="13. Aggregate by Mode"/>
      <sheetName val="14. LimeCemFert Base Data"/>
      <sheetName val="14. LimeCemFert Projection"/>
      <sheetName val="14. LimeCemFert by Mode"/>
      <sheetName val="15. Concrete Base Data"/>
      <sheetName val="15. Concrete Projection"/>
      <sheetName val="15. Concrete by Mode"/>
      <sheetName val="16. Steel and Alumin Base Data"/>
      <sheetName val="16. Steel and Alumin Projection"/>
      <sheetName val="16. Steel and Alumin by Mode"/>
      <sheetName val="17. Manu-Retail-NES Base Data"/>
      <sheetName val="17. Manu-Retail-NES Projection"/>
      <sheetName val="17. Manu-Retail-NES by Mode"/>
      <sheetName val="18. Waste Base Data"/>
      <sheetName val="18. Waste Projection"/>
      <sheetName val="18. Waste by Mode"/>
      <sheetName val="19. Other Minerals Base Data"/>
      <sheetName val="19. Other Minerals Projection"/>
      <sheetName val="19. Other Minerals by Mode"/>
      <sheetName val="Total - All Commodities Proj"/>
      <sheetName val="Total - All Commodities by Mode"/>
      <sheetName val="Assumptions"/>
      <sheetName val="NFDS Sum 2012 inc Exp+Imp Obs"/>
      <sheetName val="NFDS Sum 2012 inc Exp+Imp Mod B"/>
      <sheetName val="NFDS Summary 2012-42"/>
      <sheetName val="Modal splits 2012 Observed"/>
      <sheetName val="Modal Splits 2012 Mod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53">
          <cell r="CE53">
            <v>1.2833351071489696</v>
          </cell>
          <cell r="CF53">
            <v>3.1477737475189813</v>
          </cell>
          <cell r="CH53">
            <v>10.133900048429945</v>
          </cell>
          <cell r="CI53">
            <v>2.1183763850329682</v>
          </cell>
          <cell r="CJ53">
            <v>3.0816195549416516</v>
          </cell>
          <cell r="CK53">
            <v>0.77842701676134207</v>
          </cell>
          <cell r="CM53">
            <v>1.3091535246740085</v>
          </cell>
          <cell r="CN53">
            <v>1.8459715012474136</v>
          </cell>
          <cell r="CP53">
            <v>4.639738274660365</v>
          </cell>
          <cell r="CQ53">
            <v>0.51218616126618921</v>
          </cell>
          <cell r="CR53">
            <v>2.1670211810018767</v>
          </cell>
          <cell r="CS53">
            <v>1.2135469967139849</v>
          </cell>
        </row>
        <row r="62">
          <cell r="CS62">
            <v>0.3741601874775855</v>
          </cell>
        </row>
        <row r="63">
          <cell r="CS63">
            <v>6.307835707668084</v>
          </cell>
        </row>
        <row r="65">
          <cell r="CS65">
            <v>4.9924171518180067</v>
          </cell>
        </row>
        <row r="67">
          <cell r="CS67">
            <v>1.2645184183012912</v>
          </cell>
        </row>
        <row r="68">
          <cell r="CS68">
            <v>0.87117773178922986</v>
          </cell>
        </row>
        <row r="70">
          <cell r="CS70">
            <v>0.90854740897390185</v>
          </cell>
        </row>
        <row r="71">
          <cell r="CS71">
            <v>0.59897182292372475</v>
          </cell>
        </row>
        <row r="73">
          <cell r="CS73">
            <v>3.03933048192421</v>
          </cell>
        </row>
        <row r="74">
          <cell r="CS74">
            <v>1.8258266123142808</v>
          </cell>
        </row>
        <row r="75">
          <cell r="CS75">
            <v>0.74955943536186809</v>
          </cell>
        </row>
        <row r="76">
          <cell r="CS76">
            <v>1.6724894928856737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Macros"/>
      <sheetName val="1. Liquid Milk Projection"/>
      <sheetName val="1. Liquid Milk by Mode"/>
      <sheetName val="2. Manufactured Dairy Proj"/>
      <sheetName val="2. Manufactured Dairy by Mode"/>
      <sheetName val="3. Logs Base Data"/>
      <sheetName val="3. Logs Projection"/>
      <sheetName val="3. Logs by Mode"/>
      <sheetName val="4. Processed Timber Base"/>
      <sheetName val="4. Processed Timber Projection"/>
      <sheetName val="4. Processed Timber by Mode"/>
      <sheetName val="5. Meat and By Products Proj"/>
      <sheetName val="5. Meat and By Products by Mode"/>
      <sheetName val="6. Livestock Projection"/>
      <sheetName val="6. Livestock by Mode"/>
      <sheetName val="7. Horticulture Projection"/>
      <sheetName val="7. Horticulture by Mode"/>
      <sheetName val="8. Wool Projection"/>
      <sheetName val="8. Wood by Mode"/>
      <sheetName val="9. Other Agriculture Projection"/>
      <sheetName val="9. Other Agriculture by Mode"/>
      <sheetName val="10. Fish Projection"/>
      <sheetName val="10 Fish by Mode"/>
      <sheetName val="11.Coal Projection"/>
      <sheetName val="11. Coal by Mode"/>
      <sheetName val="12. Petroleum Base Data"/>
      <sheetName val="12. Petroleum Projection"/>
      <sheetName val="12. Petroleum by Mode"/>
      <sheetName val="13. Aggregate Base Data"/>
      <sheetName val="13. Aggregate Projection"/>
      <sheetName val="13. Aggregate by Mode"/>
      <sheetName val="14. LimeCemFert Base Data"/>
      <sheetName val="14. LimeCemFert Projection"/>
      <sheetName val="14. LimeCemFert by Mode"/>
      <sheetName val="15. Concrete Base Data"/>
      <sheetName val="15. Concrete Projection"/>
      <sheetName val="15. Concrete by Mode"/>
      <sheetName val="16. Steel and Alumin Base Data"/>
      <sheetName val="16. Steel and Alumin Projection"/>
      <sheetName val="16. Steel and Alumin by Mode"/>
      <sheetName val="17. Manu-Retail-NES Base Data"/>
      <sheetName val="17. Manu-Retail-NES Projection"/>
      <sheetName val="17. Manu-Retail-NES by Mode"/>
      <sheetName val="18. Waste Base Data"/>
      <sheetName val="18. Waste Projection"/>
      <sheetName val="18. Waste by Mode"/>
      <sheetName val="19. Other Minerals Base Data"/>
      <sheetName val="19. Other Minerals Projection"/>
      <sheetName val="19. Other Minerals by Mode"/>
      <sheetName val="Total - All Commodities Proj"/>
      <sheetName val="Total - All Commodities by Mode"/>
      <sheetName val="Assumptions"/>
      <sheetName val="NFDS Sum 2012 inc Exp+Imp Obs"/>
      <sheetName val="NFDS Sum 2012 inc Exp+Imp Mod B"/>
      <sheetName val="NFDS Summary 2012-42"/>
      <sheetName val="Modal splits 2012 Observed"/>
      <sheetName val="Modal Splits 2012 Mod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53">
          <cell r="CE53">
            <v>0.99777749379483627</v>
          </cell>
          <cell r="CF53">
            <v>3.6186281027814058</v>
          </cell>
          <cell r="CH53">
            <v>9.275018485111584</v>
          </cell>
          <cell r="CI53">
            <v>2.0710549662597133</v>
          </cell>
          <cell r="CJ53">
            <v>2.9893396011469315</v>
          </cell>
          <cell r="CK53">
            <v>0.66663917194054811</v>
          </cell>
          <cell r="CM53">
            <v>1.3069887109223541</v>
          </cell>
          <cell r="CN53">
            <v>1.7844520814877092</v>
          </cell>
          <cell r="CP53">
            <v>4.681284347492638</v>
          </cell>
          <cell r="CQ53">
            <v>0.49555682241184984</v>
          </cell>
          <cell r="CR53">
            <v>2.2279315952911793</v>
          </cell>
          <cell r="CS53">
            <v>1.2780043271488797</v>
          </cell>
        </row>
        <row r="62">
          <cell r="CS62">
            <v>0.35301990068482786</v>
          </cell>
        </row>
        <row r="63">
          <cell r="CS63">
            <v>7.3420031641309063</v>
          </cell>
        </row>
        <row r="65">
          <cell r="CS65">
            <v>6.7624352457497192</v>
          </cell>
        </row>
        <row r="67">
          <cell r="CS67">
            <v>1.1473917146081571</v>
          </cell>
        </row>
        <row r="68">
          <cell r="CS68">
            <v>0.86987138502345895</v>
          </cell>
        </row>
        <row r="70">
          <cell r="CS70">
            <v>0.75410430092363989</v>
          </cell>
        </row>
        <row r="71">
          <cell r="CS71">
            <v>0.57077134703271115</v>
          </cell>
        </row>
        <row r="73">
          <cell r="CS73">
            <v>2.7881469381240986</v>
          </cell>
        </row>
        <row r="74">
          <cell r="CS74">
            <v>1.7058509321433002</v>
          </cell>
        </row>
        <row r="75">
          <cell r="CS75">
            <v>0.53888986346374634</v>
          </cell>
        </row>
        <row r="76">
          <cell r="CS76">
            <v>1.4521719193264961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Macros"/>
      <sheetName val="1. Liquid Milk Projection"/>
      <sheetName val="1. Liquid Milk by Mode"/>
      <sheetName val="2. Manufactured Dairy Proj"/>
      <sheetName val="2. Manufactured Dairy by Mode"/>
      <sheetName val="3. Logs Base Data"/>
      <sheetName val="3. Logs Projection"/>
      <sheetName val="3. Logs by Mode"/>
      <sheetName val="4. Processed Timber Base"/>
      <sheetName val="4. Processed Timber Projection"/>
      <sheetName val="4. Processed Timber by Mode"/>
      <sheetName val="5. Meat and By Products Proj"/>
      <sheetName val="5. Meat and By Products by Mode"/>
      <sheetName val="6. Livestock Projection"/>
      <sheetName val="6. Livestock by Mode"/>
      <sheetName val="7. Horticulture Projection"/>
      <sheetName val="7. Horticulture by Mode"/>
      <sheetName val="8. Wool Projection"/>
      <sheetName val="8. Wood by Mode"/>
      <sheetName val="9. Other Agriculture Projection"/>
      <sheetName val="9. Other Agriculture by Mode"/>
      <sheetName val="10. Fish Projection"/>
      <sheetName val="10 Fish by Mode"/>
      <sheetName val="11.Coal Projection"/>
      <sheetName val="11. Coal by Mode"/>
      <sheetName val="12. Petroleum Base Data"/>
      <sheetName val="12. Petroleum Projection"/>
      <sheetName val="12. Petroleum by Mode"/>
      <sheetName val="13. Aggregate Base Data"/>
      <sheetName val="13. Aggregate Projection"/>
      <sheetName val="13. Aggregate by Mode"/>
      <sheetName val="14. LimeCemFert Base Data"/>
      <sheetName val="14. LimeCemFert Projection"/>
      <sheetName val="14. LimeCemFert by Mode"/>
      <sheetName val="15. Concrete Base Data"/>
      <sheetName val="15. Concrete Projection"/>
      <sheetName val="15. Concrete by Mode"/>
      <sheetName val="16. Steel and Alumin Base Data"/>
      <sheetName val="16. Steel and Alumin Projection"/>
      <sheetName val="16. Steel and Alumin by Mode"/>
      <sheetName val="17. Manu-Retail-NES Base Data"/>
      <sheetName val="17. Manu-Retail-NES Projection"/>
      <sheetName val="17. Manu-Retail-NES by Mode"/>
      <sheetName val="18. Waste Base Data"/>
      <sheetName val="18. Waste Projection"/>
      <sheetName val="18. Waste by Mode"/>
      <sheetName val="19. Other Minerals Base Data"/>
      <sheetName val="19. Other Minerals Projection"/>
      <sheetName val="19. Other Minerals by Mode"/>
      <sheetName val="Total - All Commodities Proj"/>
      <sheetName val="Total - All Commodities by Mode"/>
      <sheetName val="Assumptions"/>
      <sheetName val="NFDS Sum 2012 inc Exp+Imp Obs"/>
      <sheetName val="NFDS Sum 2012 inc Exp+Imp Mod B"/>
      <sheetName val="NFDS Summary 2012-42"/>
      <sheetName val="Modal splits 2012 Observed"/>
      <sheetName val="Modal Splits 2012 Mod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53">
          <cell r="CE53">
            <v>0.99910873429839109</v>
          </cell>
          <cell r="CF53">
            <v>3.6180697332815495</v>
          </cell>
          <cell r="CH53">
            <v>9.7037213714675374</v>
          </cell>
          <cell r="CI53">
            <v>2.0704650466776191</v>
          </cell>
          <cell r="CJ53">
            <v>3.0355135840781919</v>
          </cell>
          <cell r="CK53">
            <v>0.72906413289912808</v>
          </cell>
          <cell r="CM53">
            <v>1.2726835877196265</v>
          </cell>
          <cell r="CN53">
            <v>1.6768844002030066</v>
          </cell>
          <cell r="CP53">
            <v>4.6003386003825497</v>
          </cell>
          <cell r="CQ53">
            <v>0.49585117802996337</v>
          </cell>
          <cell r="CR53">
            <v>2.1797857962053389</v>
          </cell>
          <cell r="CS53">
            <v>1.1406938976812488</v>
          </cell>
        </row>
        <row r="62">
          <cell r="CS62">
            <v>0.45987662258636319</v>
          </cell>
        </row>
        <row r="63">
          <cell r="CS63">
            <v>7.5948359351236459</v>
          </cell>
        </row>
        <row r="65">
          <cell r="CS65">
            <v>6.139531355106671</v>
          </cell>
        </row>
        <row r="67">
          <cell r="CS67">
            <v>1.5099181073104333</v>
          </cell>
        </row>
        <row r="68">
          <cell r="CS68">
            <v>0.97106259127077799</v>
          </cell>
        </row>
        <row r="70">
          <cell r="CS70">
            <v>0.94731007964034497</v>
          </cell>
        </row>
        <row r="71">
          <cell r="CS71">
            <v>0.82529866202869751</v>
          </cell>
        </row>
        <row r="73">
          <cell r="CS73">
            <v>3.3378979711456109</v>
          </cell>
        </row>
        <row r="74">
          <cell r="CS74">
            <v>2.0437875559349945</v>
          </cell>
        </row>
        <row r="75">
          <cell r="CS75">
            <v>0.81306803670444827</v>
          </cell>
        </row>
        <row r="76">
          <cell r="CS76">
            <v>2.3572781418974182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transport.govt.nz/ourwork/tmif/transportpriceindices/am003/" TargetMode="External"/><Relationship Id="rId1" Type="http://schemas.openxmlformats.org/officeDocument/2006/relationships/hyperlink" Target="http://www.transport.govt.nz/ourwork/tmif/transportpriceindices/am002/" TargetMode="External"/><Relationship Id="rId4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hyperlink" Target="http://www.transport.govt.nz/sea/figs/containers/new-zealand-trends/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3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transport.govt.nz/ourwork/tmif/environmental/ei001/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7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8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8"/>
  <sheetViews>
    <sheetView workbookViewId="0">
      <selection activeCell="B6" sqref="B6"/>
    </sheetView>
  </sheetViews>
  <sheetFormatPr defaultRowHeight="12.45"/>
  <sheetData>
    <row r="3" spans="2:10" ht="20.6">
      <c r="B3" s="124" t="s">
        <v>265</v>
      </c>
      <c r="C3" s="124"/>
      <c r="D3" s="124"/>
      <c r="E3" s="124"/>
      <c r="F3" s="124"/>
      <c r="G3" s="124"/>
      <c r="H3" s="124"/>
      <c r="I3" s="124"/>
      <c r="J3" s="124"/>
    </row>
    <row r="4" spans="2:10" ht="20.6">
      <c r="B4" s="124"/>
      <c r="C4" s="124"/>
      <c r="D4" s="124"/>
      <c r="E4" s="124"/>
      <c r="F4" s="124"/>
      <c r="G4" s="124"/>
      <c r="H4" s="124"/>
      <c r="I4" s="124"/>
      <c r="J4" s="124"/>
    </row>
    <row r="5" spans="2:10" ht="20.6">
      <c r="B5" s="124" t="s">
        <v>268</v>
      </c>
      <c r="C5" s="124"/>
      <c r="D5" s="124"/>
      <c r="E5" s="124"/>
      <c r="F5" s="124"/>
      <c r="G5" s="124"/>
      <c r="H5" s="124"/>
      <c r="I5" s="124"/>
      <c r="J5" s="124"/>
    </row>
    <row r="6" spans="2:10" ht="20.6">
      <c r="B6" s="124"/>
      <c r="C6" s="124"/>
      <c r="D6" s="124"/>
      <c r="E6" s="124"/>
      <c r="F6" s="124"/>
      <c r="G6" s="124"/>
      <c r="H6" s="124"/>
      <c r="I6" s="124"/>
      <c r="J6" s="124"/>
    </row>
    <row r="7" spans="2:10" ht="20.6">
      <c r="B7" s="124"/>
      <c r="C7" s="124"/>
      <c r="D7" s="124"/>
      <c r="E7" s="124"/>
      <c r="F7" s="124"/>
      <c r="G7" s="124"/>
      <c r="H7" s="124"/>
      <c r="I7" s="124"/>
      <c r="J7" s="124"/>
    </row>
    <row r="8" spans="2:10" ht="20.6">
      <c r="B8" s="124"/>
      <c r="C8" s="124"/>
      <c r="D8" s="124"/>
      <c r="E8" s="124"/>
      <c r="F8" s="124"/>
      <c r="G8" s="124"/>
      <c r="H8" s="124"/>
      <c r="I8" s="124"/>
      <c r="J8" s="12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A2" sqref="A2"/>
    </sheetView>
  </sheetViews>
  <sheetFormatPr defaultRowHeight="12.45"/>
  <cols>
    <col min="1" max="1" width="22.15234375" customWidth="1"/>
  </cols>
  <sheetData>
    <row r="1" spans="1:8" ht="14.6">
      <c r="A1" s="11" t="s">
        <v>271</v>
      </c>
      <c r="B1" s="12"/>
      <c r="C1" s="12"/>
      <c r="D1" s="12"/>
      <c r="E1" s="12"/>
      <c r="F1" s="12"/>
      <c r="G1" s="12"/>
      <c r="H1" s="12"/>
    </row>
    <row r="2" spans="1:8" ht="14.6">
      <c r="A2" s="11"/>
      <c r="B2" s="12"/>
      <c r="C2" s="12"/>
      <c r="D2" s="12"/>
      <c r="E2" s="12"/>
      <c r="F2" s="12"/>
      <c r="G2" s="12"/>
      <c r="H2" s="12"/>
    </row>
    <row r="3" spans="1:8" ht="14.6">
      <c r="A3" s="12" t="s">
        <v>41</v>
      </c>
      <c r="B3" s="12" t="s">
        <v>251</v>
      </c>
      <c r="C3" s="12"/>
      <c r="D3" s="12"/>
      <c r="E3" s="12"/>
      <c r="F3" s="12"/>
      <c r="G3" s="12"/>
      <c r="H3" s="12"/>
    </row>
    <row r="4" spans="1:8" ht="14.6">
      <c r="A4" s="11"/>
      <c r="B4" s="12"/>
      <c r="C4" s="12"/>
      <c r="D4" s="12"/>
      <c r="E4" s="12"/>
      <c r="F4" s="12"/>
      <c r="G4" s="12"/>
      <c r="H4" s="12"/>
    </row>
    <row r="5" spans="1:8" ht="14.6">
      <c r="A5" s="12"/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8" ht="14.6">
      <c r="A6" s="15" t="s">
        <v>176</v>
      </c>
      <c r="B6" s="23">
        <v>982.19103579864998</v>
      </c>
      <c r="C6" s="23">
        <v>1133.8020932623078</v>
      </c>
      <c r="D6" s="23">
        <v>1244.5267351619732</v>
      </c>
      <c r="E6" s="23">
        <v>1259.3776188808847</v>
      </c>
      <c r="F6" s="23">
        <v>1262.3466853337852</v>
      </c>
      <c r="G6" s="23">
        <v>1246.3848847783793</v>
      </c>
      <c r="H6" s="23">
        <v>1219.9142442797224</v>
      </c>
    </row>
    <row r="7" spans="1:8" ht="14.6">
      <c r="A7" s="15" t="s">
        <v>177</v>
      </c>
      <c r="B7" s="23">
        <v>489.0082190186501</v>
      </c>
      <c r="C7" s="23">
        <v>532.38288501117097</v>
      </c>
      <c r="D7" s="23">
        <v>561.84580496414844</v>
      </c>
      <c r="E7" s="23">
        <v>552.74054662638946</v>
      </c>
      <c r="F7" s="23">
        <v>540.58291668245147</v>
      </c>
      <c r="G7" s="23">
        <v>523.54644334166881</v>
      </c>
      <c r="H7" s="23">
        <v>502.22319232212323</v>
      </c>
    </row>
    <row r="8" spans="1:8" ht="14.6">
      <c r="A8" s="15" t="s">
        <v>96</v>
      </c>
      <c r="B8" s="23">
        <v>6.0232688673999997</v>
      </c>
      <c r="C8" s="23">
        <v>7.3227566216956212</v>
      </c>
      <c r="D8" s="23">
        <v>8.4038917920381255</v>
      </c>
      <c r="E8" s="23">
        <v>104.76201990870949</v>
      </c>
      <c r="F8" s="23">
        <v>210.64135926734167</v>
      </c>
      <c r="G8" s="23">
        <v>323.47631285062437</v>
      </c>
      <c r="H8" s="23">
        <v>442.48890127659377</v>
      </c>
    </row>
    <row r="9" spans="1:8" ht="14.6">
      <c r="A9" s="15" t="s">
        <v>173</v>
      </c>
      <c r="B9" s="23">
        <v>331.96626803197501</v>
      </c>
      <c r="C9" s="23">
        <v>375.11438545578528</v>
      </c>
      <c r="D9" s="23">
        <v>406.87494095090369</v>
      </c>
      <c r="E9" s="23">
        <v>431.74641128930574</v>
      </c>
      <c r="F9" s="23">
        <v>452.77812802234791</v>
      </c>
      <c r="G9" s="23">
        <v>471.53951727848118</v>
      </c>
      <c r="H9" s="23">
        <v>488.31145691760054</v>
      </c>
    </row>
    <row r="10" spans="1:8" ht="14.6">
      <c r="A10" s="24" t="s">
        <v>53</v>
      </c>
      <c r="B10" s="23">
        <v>67.801929999999999</v>
      </c>
      <c r="C10" s="23">
        <v>95.053005384615375</v>
      </c>
      <c r="D10" s="23">
        <v>122.30408076923078</v>
      </c>
      <c r="E10" s="23">
        <v>147.839877</v>
      </c>
      <c r="F10" s="23">
        <v>170.80275449999999</v>
      </c>
      <c r="G10" s="23">
        <v>192.94902059999998</v>
      </c>
      <c r="H10" s="23">
        <v>213.87036959999998</v>
      </c>
    </row>
    <row r="11" spans="1:8" ht="14.6">
      <c r="A11" s="15" t="s">
        <v>45</v>
      </c>
      <c r="B11" s="23">
        <v>6.3315396289999999</v>
      </c>
      <c r="C11" s="23">
        <v>7.2443273568780846</v>
      </c>
      <c r="D11" s="23">
        <v>7.9530123164317894</v>
      </c>
      <c r="E11" s="23">
        <v>8.5147426610434387</v>
      </c>
      <c r="F11" s="23">
        <v>9.0595529989762849</v>
      </c>
      <c r="G11" s="23">
        <v>9.5124053551504133</v>
      </c>
      <c r="H11" s="23">
        <v>9.9122995412680783</v>
      </c>
    </row>
    <row r="12" spans="1:8" ht="14.6">
      <c r="A12" s="15"/>
      <c r="B12" s="23"/>
      <c r="C12" s="23"/>
      <c r="D12" s="23"/>
      <c r="E12" s="23"/>
      <c r="F12" s="23"/>
      <c r="G12" s="23"/>
      <c r="H12" s="23"/>
    </row>
    <row r="13" spans="1:8" ht="14.6">
      <c r="A13" s="30" t="s">
        <v>34</v>
      </c>
      <c r="B13" s="31">
        <f>SUM(B6:B11)</f>
        <v>1883.3222613456751</v>
      </c>
      <c r="C13" s="31">
        <f t="shared" ref="C13:H13" si="0">SUM(C6:C11)</f>
        <v>2150.9194530924533</v>
      </c>
      <c r="D13" s="31">
        <f t="shared" si="0"/>
        <v>2351.9084659547261</v>
      </c>
      <c r="E13" s="31">
        <f t="shared" si="0"/>
        <v>2504.9812163663328</v>
      </c>
      <c r="F13" s="31">
        <f t="shared" si="0"/>
        <v>2646.2113968049025</v>
      </c>
      <c r="G13" s="31">
        <f t="shared" si="0"/>
        <v>2767.4085842043037</v>
      </c>
      <c r="H13" s="31">
        <f t="shared" si="0"/>
        <v>2876.7204639373076</v>
      </c>
    </row>
    <row r="22" spans="1:8">
      <c r="A22" s="9"/>
      <c r="B22" s="2"/>
      <c r="C22" s="2"/>
      <c r="D22" s="2"/>
      <c r="E22" s="2"/>
      <c r="F22" s="2"/>
      <c r="G22" s="2"/>
      <c r="H22" s="2"/>
    </row>
    <row r="23" spans="1:8">
      <c r="A23" s="9"/>
      <c r="B23" s="2"/>
      <c r="C23" s="2"/>
      <c r="D23" s="2"/>
      <c r="E23" s="2"/>
      <c r="F23" s="2"/>
      <c r="G23" s="2"/>
      <c r="H23" s="2"/>
    </row>
    <row r="24" spans="1:8">
      <c r="A24" s="9"/>
      <c r="B24" s="2"/>
      <c r="C24" s="2"/>
      <c r="D24" s="2"/>
      <c r="E24" s="2"/>
      <c r="F24" s="2"/>
      <c r="G24" s="2"/>
      <c r="H24" s="2"/>
    </row>
    <row r="25" spans="1:8">
      <c r="A25" s="9"/>
      <c r="B25" s="2"/>
      <c r="C25" s="2"/>
      <c r="D25" s="2"/>
      <c r="E25" s="2"/>
      <c r="F25" s="2"/>
      <c r="G25" s="2"/>
      <c r="H25" s="2"/>
    </row>
    <row r="26" spans="1:8">
      <c r="A26" s="9"/>
      <c r="B26" s="2"/>
      <c r="C26" s="2"/>
      <c r="D26" s="2"/>
      <c r="E26" s="2"/>
      <c r="F26" s="2"/>
      <c r="G26" s="2"/>
      <c r="H26" s="2"/>
    </row>
    <row r="27" spans="1:8">
      <c r="A27" s="9"/>
      <c r="B27" s="2"/>
      <c r="C27" s="2"/>
      <c r="D27" s="2"/>
      <c r="E27" s="2"/>
      <c r="F27" s="2"/>
      <c r="G27" s="2"/>
      <c r="H27" s="2"/>
    </row>
    <row r="28" spans="1:8">
      <c r="A28" s="9"/>
      <c r="B28" s="2"/>
      <c r="C28" s="2"/>
      <c r="D28" s="2"/>
      <c r="E28" s="2"/>
      <c r="F28" s="2"/>
      <c r="G28" s="2"/>
      <c r="H28" s="2"/>
    </row>
    <row r="29" spans="1:8">
      <c r="A29" s="9"/>
      <c r="B29" s="2"/>
      <c r="C29" s="2"/>
      <c r="D29" s="2"/>
      <c r="E29" s="2"/>
      <c r="F29" s="2"/>
      <c r="G29" s="2"/>
      <c r="H29" s="2"/>
    </row>
    <row r="30" spans="1:8">
      <c r="A30" s="9"/>
      <c r="B30" s="2"/>
      <c r="C30" s="2"/>
      <c r="D30" s="2"/>
      <c r="E30" s="2"/>
      <c r="F30" s="2"/>
      <c r="G30" s="2"/>
      <c r="H30" s="2"/>
    </row>
    <row r="31" spans="1:8">
      <c r="A31" s="9"/>
      <c r="B31" s="2"/>
      <c r="C31" s="2"/>
      <c r="D31" s="2"/>
      <c r="E31" s="2"/>
      <c r="F31" s="2"/>
      <c r="G31" s="2"/>
      <c r="H31" s="2"/>
    </row>
    <row r="32" spans="1:8">
      <c r="A32" s="9"/>
      <c r="B32" s="2"/>
      <c r="C32" s="2"/>
      <c r="D32" s="2"/>
      <c r="E32" s="2"/>
      <c r="F32" s="2"/>
      <c r="G32" s="2"/>
      <c r="H32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A2" sqref="A2"/>
    </sheetView>
  </sheetViews>
  <sheetFormatPr defaultColWidth="9.3046875" defaultRowHeight="14.6"/>
  <cols>
    <col min="1" max="1" width="22.3046875" style="12" customWidth="1"/>
    <col min="2" max="8" width="10" style="12" bestFit="1" customWidth="1"/>
    <col min="9" max="16384" width="9.3046875" style="12"/>
  </cols>
  <sheetData>
    <row r="1" spans="1:8">
      <c r="A1" s="11" t="s">
        <v>272</v>
      </c>
    </row>
    <row r="3" spans="1:8">
      <c r="A3" s="12" t="s">
        <v>41</v>
      </c>
      <c r="B3" s="12" t="s">
        <v>252</v>
      </c>
    </row>
    <row r="5" spans="1:8"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8">
      <c r="A6" s="12" t="s">
        <v>176</v>
      </c>
      <c r="B6" s="28">
        <v>30357.271519165002</v>
      </c>
      <c r="C6" s="28">
        <v>34074.201008234253</v>
      </c>
      <c r="D6" s="28">
        <v>36478.214452057378</v>
      </c>
      <c r="E6" s="28">
        <v>36150.045356482085</v>
      </c>
      <c r="F6" s="28">
        <v>35540.408527448912</v>
      </c>
      <c r="G6" s="28">
        <v>34488.778198311709</v>
      </c>
      <c r="H6" s="28">
        <v>33220.463081434988</v>
      </c>
    </row>
    <row r="7" spans="1:8">
      <c r="A7" s="12" t="s">
        <v>177</v>
      </c>
      <c r="B7" s="28">
        <v>17087.887403465</v>
      </c>
      <c r="C7" s="28">
        <v>18324.715489959912</v>
      </c>
      <c r="D7" s="28">
        <v>19081.482025638972</v>
      </c>
      <c r="E7" s="28">
        <v>18579.047643198744</v>
      </c>
      <c r="F7" s="28">
        <v>17914.329929825508</v>
      </c>
      <c r="G7" s="28">
        <v>17130.016253506612</v>
      </c>
      <c r="H7" s="28">
        <v>16241.972878631381</v>
      </c>
    </row>
    <row r="8" spans="1:8">
      <c r="A8" s="12" t="s">
        <v>96</v>
      </c>
      <c r="B8" s="28">
        <v>102.6492410403</v>
      </c>
      <c r="C8" s="28">
        <v>120.89579861386088</v>
      </c>
      <c r="D8" s="28">
        <v>137.00051950314634</v>
      </c>
      <c r="E8" s="28">
        <v>3032.2816288750064</v>
      </c>
      <c r="F8" s="28">
        <v>6104.8790479452218</v>
      </c>
      <c r="G8" s="28">
        <v>9286.3097340563854</v>
      </c>
      <c r="H8" s="28">
        <v>12554.20550729995</v>
      </c>
    </row>
    <row r="9" spans="1:8">
      <c r="A9" s="12" t="s">
        <v>173</v>
      </c>
      <c r="B9" s="28">
        <v>1119.8381162763001</v>
      </c>
      <c r="C9" s="28">
        <v>1219.6034369174718</v>
      </c>
      <c r="D9" s="28">
        <v>1275.0942251151932</v>
      </c>
      <c r="E9" s="28">
        <v>1307.5457558068729</v>
      </c>
      <c r="F9" s="28">
        <v>1334.8314460502197</v>
      </c>
      <c r="G9" s="28">
        <v>1365.9316248225914</v>
      </c>
      <c r="H9" s="28">
        <v>1392.349753746078</v>
      </c>
    </row>
    <row r="10" spans="1:8">
      <c r="A10" s="12" t="s">
        <v>53</v>
      </c>
      <c r="B10" s="28">
        <v>1545.3917501444002</v>
      </c>
      <c r="C10" s="28">
        <v>1862.9879277183659</v>
      </c>
      <c r="D10" s="28">
        <v>2177.3443313201897</v>
      </c>
      <c r="E10" s="28">
        <v>2486.4433419477937</v>
      </c>
      <c r="F10" s="28">
        <v>2765.8957973624392</v>
      </c>
      <c r="G10" s="28">
        <v>3037.1680648335723</v>
      </c>
      <c r="H10" s="28">
        <v>3299.1358656682078</v>
      </c>
    </row>
    <row r="11" spans="1:8">
      <c r="A11" s="12" t="s">
        <v>45</v>
      </c>
      <c r="B11" s="28">
        <v>251.4897473142</v>
      </c>
      <c r="C11" s="28">
        <v>280.05996585191565</v>
      </c>
      <c r="D11" s="28">
        <v>297.58587783980971</v>
      </c>
      <c r="E11" s="28">
        <v>303.70630733703103</v>
      </c>
      <c r="F11" s="28">
        <v>306.78668967123724</v>
      </c>
      <c r="G11" s="28">
        <v>304.4232920214892</v>
      </c>
      <c r="H11" s="28">
        <v>300.52624188977546</v>
      </c>
    </row>
    <row r="12" spans="1:8">
      <c r="B12" s="29"/>
      <c r="C12" s="29"/>
      <c r="D12" s="29"/>
      <c r="E12" s="29"/>
      <c r="F12" s="29"/>
      <c r="G12" s="29"/>
      <c r="H12" s="29"/>
    </row>
    <row r="13" spans="1:8">
      <c r="A13" s="11" t="s">
        <v>34</v>
      </c>
      <c r="B13" s="32">
        <f>SUM(B6:B11)</f>
        <v>50464.527777405201</v>
      </c>
      <c r="C13" s="32">
        <f t="shared" ref="C13:H13" si="0">SUM(C6:C11)</f>
        <v>55882.46362729578</v>
      </c>
      <c r="D13" s="32">
        <f t="shared" si="0"/>
        <v>59446.721431474696</v>
      </c>
      <c r="E13" s="32">
        <f t="shared" si="0"/>
        <v>61859.070033647527</v>
      </c>
      <c r="F13" s="32">
        <f t="shared" si="0"/>
        <v>63967.131438303542</v>
      </c>
      <c r="G13" s="32">
        <f t="shared" si="0"/>
        <v>65612.62716755236</v>
      </c>
      <c r="H13" s="32">
        <f t="shared" si="0"/>
        <v>67008.653328670378</v>
      </c>
    </row>
    <row r="14" spans="1:8">
      <c r="B14" s="29"/>
      <c r="C14" s="29"/>
      <c r="D14" s="29"/>
      <c r="E14" s="29"/>
      <c r="F14" s="29"/>
      <c r="G14" s="29"/>
      <c r="H14" s="29"/>
    </row>
    <row r="17" spans="2:8">
      <c r="B17" s="25"/>
      <c r="C17" s="25"/>
      <c r="D17" s="25"/>
      <c r="E17" s="25"/>
      <c r="F17" s="25"/>
      <c r="G17" s="25"/>
      <c r="H17" s="25"/>
    </row>
    <row r="18" spans="2:8">
      <c r="B18" s="25"/>
      <c r="C18" s="25"/>
      <c r="D18" s="25"/>
      <c r="E18" s="25"/>
      <c r="F18" s="25"/>
      <c r="G18" s="25"/>
      <c r="H18" s="25"/>
    </row>
    <row r="19" spans="2:8">
      <c r="B19" s="25"/>
      <c r="C19" s="25"/>
      <c r="D19" s="25"/>
      <c r="E19" s="25"/>
      <c r="F19" s="25"/>
      <c r="G19" s="25"/>
      <c r="H19" s="25"/>
    </row>
    <row r="20" spans="2:8">
      <c r="B20" s="25"/>
      <c r="C20" s="25"/>
      <c r="D20" s="25"/>
      <c r="E20" s="25"/>
      <c r="F20" s="25"/>
      <c r="G20" s="25"/>
      <c r="H20" s="25"/>
    </row>
    <row r="21" spans="2:8">
      <c r="B21" s="25"/>
      <c r="C21" s="25"/>
      <c r="D21" s="25"/>
      <c r="E21" s="25"/>
      <c r="F21" s="25"/>
      <c r="G21" s="25"/>
      <c r="H21" s="25"/>
    </row>
    <row r="22" spans="2:8">
      <c r="B22" s="25"/>
      <c r="C22" s="25"/>
      <c r="D22" s="25"/>
      <c r="E22" s="25"/>
      <c r="F22" s="25"/>
      <c r="G22" s="25"/>
      <c r="H22" s="25"/>
    </row>
    <row r="23" spans="2:8">
      <c r="B23" s="25"/>
      <c r="C23" s="25"/>
      <c r="D23" s="25"/>
      <c r="E23" s="25"/>
      <c r="F23" s="25"/>
      <c r="G23" s="25"/>
      <c r="H23" s="25"/>
    </row>
    <row r="24" spans="2:8">
      <c r="B24" s="25"/>
      <c r="C24" s="25"/>
      <c r="D24" s="25"/>
      <c r="E24" s="25"/>
      <c r="F24" s="25"/>
      <c r="G24" s="25"/>
      <c r="H24" s="25"/>
    </row>
    <row r="25" spans="2:8">
      <c r="B25" s="25"/>
      <c r="C25" s="25"/>
      <c r="D25" s="25"/>
      <c r="E25" s="25"/>
      <c r="F25" s="25"/>
      <c r="G25" s="25"/>
      <c r="H25" s="25"/>
    </row>
    <row r="26" spans="2:8">
      <c r="B26" s="25"/>
      <c r="C26" s="25"/>
      <c r="D26" s="25"/>
      <c r="E26" s="25"/>
      <c r="F26" s="25"/>
      <c r="G26" s="25"/>
      <c r="H26" s="25"/>
    </row>
    <row r="27" spans="2:8">
      <c r="B27" s="25"/>
      <c r="C27" s="25"/>
      <c r="D27" s="25"/>
      <c r="E27" s="25"/>
      <c r="F27" s="25"/>
      <c r="G27" s="25"/>
      <c r="H27" s="2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E19" sqref="E19"/>
    </sheetView>
  </sheetViews>
  <sheetFormatPr defaultColWidth="9.3046875" defaultRowHeight="14.6"/>
  <cols>
    <col min="1" max="1" width="21.69140625" style="12" customWidth="1"/>
    <col min="2" max="8" width="11.69140625" style="12" bestFit="1" customWidth="1"/>
    <col min="9" max="16384" width="9.3046875" style="12"/>
  </cols>
  <sheetData>
    <row r="1" spans="1:8">
      <c r="A1" s="11" t="s">
        <v>232</v>
      </c>
    </row>
    <row r="3" spans="1:8">
      <c r="A3" s="12" t="s">
        <v>41</v>
      </c>
      <c r="B3" s="12" t="s">
        <v>251</v>
      </c>
    </row>
    <row r="5" spans="1:8"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8">
      <c r="A6" s="28" t="s">
        <v>176</v>
      </c>
      <c r="B6" s="28">
        <v>3093.9126427746</v>
      </c>
      <c r="C6" s="28">
        <v>3412.4579117596536</v>
      </c>
      <c r="D6" s="28">
        <v>3289.0309046762745</v>
      </c>
      <c r="E6" s="28">
        <v>3032.8602570034168</v>
      </c>
      <c r="F6" s="28">
        <v>2755.2726579779664</v>
      </c>
      <c r="G6" s="28">
        <v>2448.9399809382157</v>
      </c>
      <c r="H6" s="28">
        <v>2123.9916642921057</v>
      </c>
    </row>
    <row r="7" spans="1:8">
      <c r="A7" s="28" t="s">
        <v>177</v>
      </c>
      <c r="B7" s="28">
        <v>1513.4616483716004</v>
      </c>
      <c r="C7" s="28">
        <v>1586.3433275176949</v>
      </c>
      <c r="D7" s="28">
        <v>1656.7420193846774</v>
      </c>
      <c r="E7" s="28">
        <v>1500.5247166219096</v>
      </c>
      <c r="F7" s="28">
        <v>1336.4813944055727</v>
      </c>
      <c r="G7" s="28">
        <v>1161.3161542386079</v>
      </c>
      <c r="H7" s="28">
        <v>983.03995845839006</v>
      </c>
    </row>
    <row r="8" spans="1:8">
      <c r="A8" s="28" t="s">
        <v>96</v>
      </c>
      <c r="B8" s="28">
        <v>15.600131729099999</v>
      </c>
      <c r="C8" s="28">
        <v>18.056729210767312</v>
      </c>
      <c r="D8" s="28">
        <v>19.882442428726726</v>
      </c>
      <c r="E8" s="28">
        <v>524.96490781345426</v>
      </c>
      <c r="F8" s="28">
        <v>1045.3424558185632</v>
      </c>
      <c r="G8" s="28">
        <v>1570.4662839317959</v>
      </c>
      <c r="H8" s="28">
        <v>2095.3117941485566</v>
      </c>
    </row>
    <row r="9" spans="1:8">
      <c r="A9" s="28" t="s">
        <v>173</v>
      </c>
      <c r="B9" s="28">
        <v>1057.76466353675</v>
      </c>
      <c r="C9" s="28">
        <v>1138.5516859307686</v>
      </c>
      <c r="D9" s="28">
        <v>1303.3139793988291</v>
      </c>
      <c r="E9" s="28">
        <v>1431.6793152188507</v>
      </c>
      <c r="F9" s="28">
        <v>1548.7817894762225</v>
      </c>
      <c r="G9" s="28">
        <v>1657.5155413274406</v>
      </c>
      <c r="H9" s="28">
        <v>1760.0130114013455</v>
      </c>
    </row>
    <row r="10" spans="1:8">
      <c r="A10" s="28" t="s">
        <v>53</v>
      </c>
      <c r="B10" s="28">
        <v>162.4470741026</v>
      </c>
      <c r="C10" s="28">
        <v>189.96962991295166</v>
      </c>
      <c r="D10" s="28">
        <v>425.77715562423623</v>
      </c>
      <c r="E10" s="28">
        <v>486.81682522585783</v>
      </c>
      <c r="F10" s="28">
        <v>533.37290617418489</v>
      </c>
      <c r="G10" s="28">
        <v>559.07002317277477</v>
      </c>
      <c r="H10" s="28">
        <v>578.11885694348007</v>
      </c>
    </row>
    <row r="11" spans="1:8">
      <c r="A11" s="28" t="s">
        <v>45</v>
      </c>
      <c r="B11" s="28">
        <v>29.632222732599999</v>
      </c>
      <c r="C11" s="28">
        <v>31.971744358281057</v>
      </c>
      <c r="D11" s="28">
        <v>33.397220976505949</v>
      </c>
      <c r="E11" s="28">
        <v>34.429898552080928</v>
      </c>
      <c r="F11" s="28">
        <v>35.212743785797883</v>
      </c>
      <c r="G11" s="28">
        <v>35.475676629587568</v>
      </c>
      <c r="H11" s="28">
        <v>35.401503454655995</v>
      </c>
    </row>
    <row r="12" spans="1:8">
      <c r="B12" s="29"/>
      <c r="C12" s="29"/>
      <c r="D12" s="29"/>
      <c r="E12" s="29"/>
      <c r="F12" s="29"/>
      <c r="G12" s="29"/>
      <c r="H12" s="29"/>
    </row>
    <row r="13" spans="1:8">
      <c r="A13" s="34" t="s">
        <v>34</v>
      </c>
      <c r="B13" s="32">
        <f>SUM(B6:B11)</f>
        <v>5872.8183832472505</v>
      </c>
      <c r="C13" s="32">
        <f t="shared" ref="C13:H13" si="0">SUM(C6:C11)</f>
        <v>6377.3510286901183</v>
      </c>
      <c r="D13" s="32">
        <f t="shared" si="0"/>
        <v>6728.1437224892497</v>
      </c>
      <c r="E13" s="32">
        <f t="shared" si="0"/>
        <v>7011.2759204355698</v>
      </c>
      <c r="F13" s="32">
        <f t="shared" si="0"/>
        <v>7254.4639476383072</v>
      </c>
      <c r="G13" s="32">
        <f t="shared" si="0"/>
        <v>7432.7836602384232</v>
      </c>
      <c r="H13" s="32">
        <f t="shared" si="0"/>
        <v>7575.8767886985333</v>
      </c>
    </row>
    <row r="17" spans="2:8">
      <c r="B17" s="25"/>
      <c r="C17" s="25"/>
      <c r="D17" s="25"/>
      <c r="E17" s="25"/>
      <c r="F17" s="25"/>
      <c r="G17" s="25"/>
      <c r="H17" s="25"/>
    </row>
    <row r="18" spans="2:8">
      <c r="B18" s="25"/>
      <c r="C18" s="25"/>
      <c r="D18" s="25"/>
      <c r="E18" s="25"/>
      <c r="F18" s="25"/>
      <c r="G18" s="25"/>
      <c r="H18" s="25"/>
    </row>
    <row r="19" spans="2:8">
      <c r="B19" s="25"/>
      <c r="C19" s="25"/>
      <c r="D19" s="25"/>
      <c r="E19" s="25"/>
      <c r="F19" s="25"/>
      <c r="G19" s="25"/>
      <c r="H19" s="25"/>
    </row>
    <row r="20" spans="2:8">
      <c r="B20" s="25"/>
      <c r="C20" s="25"/>
      <c r="D20" s="25"/>
      <c r="E20" s="25"/>
      <c r="F20" s="25"/>
      <c r="G20" s="25"/>
      <c r="H20" s="25"/>
    </row>
    <row r="21" spans="2:8">
      <c r="B21" s="25"/>
      <c r="C21" s="25"/>
      <c r="D21" s="25"/>
      <c r="E21" s="25"/>
      <c r="F21" s="25"/>
      <c r="G21" s="25"/>
      <c r="H21" s="25"/>
    </row>
    <row r="22" spans="2:8">
      <c r="B22" s="25"/>
      <c r="C22" s="25"/>
      <c r="D22" s="25"/>
      <c r="E22" s="25"/>
      <c r="F22" s="25"/>
      <c r="G22" s="25"/>
      <c r="H22" s="25"/>
    </row>
    <row r="23" spans="2:8">
      <c r="B23" s="25"/>
      <c r="C23" s="25"/>
      <c r="D23" s="25"/>
      <c r="E23" s="25"/>
      <c r="F23" s="25"/>
      <c r="G23" s="25"/>
      <c r="H23" s="25"/>
    </row>
    <row r="24" spans="2:8">
      <c r="B24" s="25"/>
      <c r="C24" s="25"/>
      <c r="D24" s="25"/>
      <c r="E24" s="25"/>
      <c r="F24" s="25"/>
      <c r="G24" s="25"/>
      <c r="H24" s="25"/>
    </row>
    <row r="25" spans="2:8">
      <c r="B25" s="25"/>
      <c r="C25" s="25"/>
      <c r="D25" s="25"/>
      <c r="E25" s="25"/>
      <c r="F25" s="25"/>
      <c r="G25" s="25"/>
      <c r="H25" s="25"/>
    </row>
    <row r="26" spans="2:8">
      <c r="B26" s="25"/>
      <c r="C26" s="25"/>
      <c r="D26" s="25"/>
      <c r="E26" s="25"/>
      <c r="F26" s="25"/>
      <c r="G26" s="25"/>
      <c r="H26" s="25"/>
    </row>
    <row r="28" spans="2:8">
      <c r="B28" s="25"/>
      <c r="C28" s="25"/>
      <c r="D28" s="25"/>
      <c r="E28" s="25"/>
      <c r="F28" s="25"/>
      <c r="G28" s="25"/>
      <c r="H28" s="2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C8" sqref="C8"/>
    </sheetView>
  </sheetViews>
  <sheetFormatPr defaultColWidth="9.3046875" defaultRowHeight="14.6"/>
  <cols>
    <col min="1" max="1" width="21.69140625" style="12" customWidth="1"/>
    <col min="2" max="8" width="11.69140625" style="12" bestFit="1" customWidth="1"/>
    <col min="9" max="16384" width="9.3046875" style="12"/>
  </cols>
  <sheetData>
    <row r="1" spans="1:11">
      <c r="A1" s="11" t="s">
        <v>233</v>
      </c>
    </row>
    <row r="3" spans="1:11">
      <c r="A3" s="12" t="s">
        <v>41</v>
      </c>
      <c r="B3" s="12" t="s">
        <v>251</v>
      </c>
    </row>
    <row r="5" spans="1:11"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11">
      <c r="A6" s="28" t="s">
        <v>176</v>
      </c>
      <c r="B6" s="33">
        <v>982.19103579864998</v>
      </c>
      <c r="C6" s="33">
        <v>1121.7494865145675</v>
      </c>
      <c r="D6" s="33">
        <v>986.28851183783627</v>
      </c>
      <c r="E6" s="33">
        <v>910.88319704410287</v>
      </c>
      <c r="F6" s="33">
        <v>833.14411807309511</v>
      </c>
      <c r="G6" s="33">
        <v>750.77182357524566</v>
      </c>
      <c r="H6" s="33">
        <v>660.75304489897223</v>
      </c>
    </row>
    <row r="7" spans="1:11">
      <c r="A7" s="28" t="s">
        <v>177</v>
      </c>
      <c r="B7" s="33">
        <v>489.0082190186501</v>
      </c>
      <c r="C7" s="33">
        <v>527.87677764862519</v>
      </c>
      <c r="D7" s="33">
        <v>590.60200266382424</v>
      </c>
      <c r="E7" s="33">
        <v>552.3304106837569</v>
      </c>
      <c r="F7" s="33">
        <v>507.02708097828361</v>
      </c>
      <c r="G7" s="33">
        <v>452.06119383722699</v>
      </c>
      <c r="H7" s="33">
        <v>392.53829883445178</v>
      </c>
    </row>
    <row r="8" spans="1:11">
      <c r="A8" s="28" t="s">
        <v>96</v>
      </c>
      <c r="B8" s="33">
        <v>6.0232688673999997</v>
      </c>
      <c r="C8" s="33">
        <v>7.245350344740495</v>
      </c>
      <c r="D8" s="33">
        <v>8.2207952218594702</v>
      </c>
      <c r="E8" s="33">
        <v>171.57389088363513</v>
      </c>
      <c r="F8" s="33">
        <v>344.72575419428756</v>
      </c>
      <c r="G8" s="33">
        <v>525.72845326460651</v>
      </c>
      <c r="H8" s="33">
        <v>712.9453643957213</v>
      </c>
    </row>
    <row r="9" spans="1:11">
      <c r="A9" s="28" t="s">
        <v>173</v>
      </c>
      <c r="B9" s="33">
        <v>331.96626803197501</v>
      </c>
      <c r="C9" s="33">
        <v>371.46608271887328</v>
      </c>
      <c r="D9" s="33">
        <v>441.86455811543487</v>
      </c>
      <c r="E9" s="33">
        <v>492.63752770262545</v>
      </c>
      <c r="F9" s="33">
        <v>540.02527894336686</v>
      </c>
      <c r="G9" s="33">
        <v>584.46420692125696</v>
      </c>
      <c r="H9" s="33">
        <v>627.46582102758214</v>
      </c>
    </row>
    <row r="10" spans="1:11">
      <c r="A10" s="28" t="s">
        <v>53</v>
      </c>
      <c r="B10" s="33">
        <v>67.801929999999999</v>
      </c>
      <c r="C10" s="33">
        <v>93.968453483618234</v>
      </c>
      <c r="D10" s="33">
        <v>282.28803863279239</v>
      </c>
      <c r="E10" s="33">
        <v>335.91936274417708</v>
      </c>
      <c r="F10" s="33">
        <v>378.43348010052239</v>
      </c>
      <c r="G10" s="33">
        <v>406.52912219501593</v>
      </c>
      <c r="H10" s="33">
        <v>429.32748765757384</v>
      </c>
    </row>
    <row r="11" spans="1:11">
      <c r="A11" s="28" t="s">
        <v>45</v>
      </c>
      <c r="B11" s="33">
        <v>6.3315396289999999</v>
      </c>
      <c r="C11" s="33">
        <v>7.162958809403853</v>
      </c>
      <c r="D11" s="33">
        <v>7.7720091642208526</v>
      </c>
      <c r="E11" s="33">
        <v>8.2520252606154934</v>
      </c>
      <c r="F11" s="33">
        <v>8.6731706578031442</v>
      </c>
      <c r="G11" s="33">
        <v>8.9615218276992792</v>
      </c>
      <c r="H11" s="33">
        <v>9.1618923761498898</v>
      </c>
    </row>
    <row r="12" spans="1:11">
      <c r="B12" s="18"/>
      <c r="C12" s="18"/>
      <c r="D12" s="18"/>
      <c r="E12" s="18"/>
      <c r="F12" s="18"/>
      <c r="G12" s="18"/>
      <c r="H12" s="18"/>
    </row>
    <row r="13" spans="1:11">
      <c r="A13" s="34" t="s">
        <v>34</v>
      </c>
      <c r="B13" s="35">
        <f>SUM(B6:B11)</f>
        <v>1883.3222613456751</v>
      </c>
      <c r="C13" s="35">
        <f t="shared" ref="C13:H13" si="0">SUM(C6:C11)</f>
        <v>2129.4691095198286</v>
      </c>
      <c r="D13" s="35">
        <f t="shared" si="0"/>
        <v>2317.0359156359682</v>
      </c>
      <c r="E13" s="35">
        <f t="shared" si="0"/>
        <v>2471.596414318913</v>
      </c>
      <c r="F13" s="35">
        <f t="shared" si="0"/>
        <v>2612.0288829473584</v>
      </c>
      <c r="G13" s="35">
        <f t="shared" si="0"/>
        <v>2728.5163216210517</v>
      </c>
      <c r="H13" s="35">
        <f t="shared" si="0"/>
        <v>2832.191909190451</v>
      </c>
    </row>
    <row r="15" spans="1:11">
      <c r="A15"/>
      <c r="B15"/>
      <c r="C15"/>
      <c r="D15"/>
      <c r="E15"/>
      <c r="F15"/>
      <c r="G15"/>
      <c r="H15"/>
      <c r="I15"/>
      <c r="J15"/>
      <c r="K15"/>
    </row>
    <row r="16" spans="1:11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  <c r="D21"/>
      <c r="E21"/>
      <c r="F21"/>
      <c r="G21"/>
      <c r="H21"/>
      <c r="I21"/>
      <c r="J21"/>
      <c r="K21"/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T29" sqref="T29"/>
    </sheetView>
  </sheetViews>
  <sheetFormatPr defaultColWidth="9.3046875" defaultRowHeight="14.6"/>
  <cols>
    <col min="1" max="1" width="21.69140625" style="12" customWidth="1"/>
    <col min="2" max="8" width="11.69140625" style="12" bestFit="1" customWidth="1"/>
    <col min="9" max="16384" width="9.3046875" style="12"/>
  </cols>
  <sheetData>
    <row r="1" spans="1:8">
      <c r="A1" s="11" t="s">
        <v>234</v>
      </c>
    </row>
    <row r="3" spans="1:8">
      <c r="A3" s="12" t="s">
        <v>41</v>
      </c>
      <c r="B3" s="12" t="s">
        <v>251</v>
      </c>
    </row>
    <row r="5" spans="1:8"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8">
      <c r="A6" s="28" t="s">
        <v>176</v>
      </c>
      <c r="B6" s="33">
        <v>3093.9126427746</v>
      </c>
      <c r="C6" s="33">
        <v>3413.8259366131288</v>
      </c>
      <c r="D6" s="33">
        <v>3592.1825162696032</v>
      </c>
      <c r="E6" s="33">
        <v>3370.79707478092</v>
      </c>
      <c r="F6" s="33">
        <v>3104.4237496702299</v>
      </c>
      <c r="G6" s="33">
        <v>2781.1466032535195</v>
      </c>
      <c r="H6" s="33">
        <v>2428.49765320193</v>
      </c>
    </row>
    <row r="7" spans="1:8">
      <c r="A7" s="28" t="s">
        <v>177</v>
      </c>
      <c r="B7" s="33">
        <v>1513.4616483716004</v>
      </c>
      <c r="C7" s="33">
        <v>1588.5312991464159</v>
      </c>
      <c r="D7" s="33">
        <v>1612.4381858348215</v>
      </c>
      <c r="E7" s="33">
        <v>1458.1399307323059</v>
      </c>
      <c r="F7" s="33">
        <v>1298.1256839513508</v>
      </c>
      <c r="G7" s="33">
        <v>1130.7616832919198</v>
      </c>
      <c r="H7" s="33">
        <v>959.8457823211827</v>
      </c>
    </row>
    <row r="8" spans="1:8">
      <c r="A8" s="28" t="s">
        <v>96</v>
      </c>
      <c r="B8" s="33">
        <v>15.600131729099999</v>
      </c>
      <c r="C8" s="33">
        <v>18.033679155816309</v>
      </c>
      <c r="D8" s="33">
        <v>19.799031834377011</v>
      </c>
      <c r="E8" s="33">
        <v>557.66360270121686</v>
      </c>
      <c r="F8" s="33">
        <v>1122.8451490142568</v>
      </c>
      <c r="G8" s="33">
        <v>1699.4858495974663</v>
      </c>
      <c r="H8" s="33">
        <v>2282.5248364526551</v>
      </c>
    </row>
    <row r="9" spans="1:8">
      <c r="A9" s="28" t="s">
        <v>173</v>
      </c>
      <c r="B9" s="33">
        <v>1057.76466353675</v>
      </c>
      <c r="C9" s="33">
        <v>1140.8500219962566</v>
      </c>
      <c r="D9" s="33">
        <v>1249.0928452852952</v>
      </c>
      <c r="E9" s="33">
        <v>1337.5216861689767</v>
      </c>
      <c r="F9" s="33">
        <v>1415.798900912866</v>
      </c>
      <c r="G9" s="33">
        <v>1487.8032072407109</v>
      </c>
      <c r="H9" s="33">
        <v>1554.6867566359822</v>
      </c>
    </row>
    <row r="10" spans="1:8">
      <c r="A10" s="28" t="s">
        <v>53</v>
      </c>
      <c r="B10" s="33">
        <v>162.4470741026</v>
      </c>
      <c r="C10" s="33">
        <v>189.13256265578008</v>
      </c>
      <c r="D10" s="33">
        <v>213.50677690857313</v>
      </c>
      <c r="E10" s="33">
        <v>233.84748032411028</v>
      </c>
      <c r="F10" s="33">
        <v>248.57906622499448</v>
      </c>
      <c r="G10" s="33">
        <v>257.62241128588471</v>
      </c>
      <c r="H10" s="33">
        <v>263.84913505803536</v>
      </c>
    </row>
    <row r="11" spans="1:8">
      <c r="A11" s="28" t="s">
        <v>45</v>
      </c>
      <c r="B11" s="33">
        <v>29.632222732599999</v>
      </c>
      <c r="C11" s="33">
        <v>32.033774777029791</v>
      </c>
      <c r="D11" s="33">
        <v>33.475578900018476</v>
      </c>
      <c r="E11" s="33">
        <v>34.525100775480261</v>
      </c>
      <c r="F11" s="33">
        <v>35.301685660963471</v>
      </c>
      <c r="G11" s="33">
        <v>35.571245970563965</v>
      </c>
      <c r="H11" s="33">
        <v>35.495208127082392</v>
      </c>
    </row>
    <row r="12" spans="1:8">
      <c r="B12" s="18"/>
      <c r="C12" s="18"/>
      <c r="D12" s="18"/>
      <c r="E12" s="18"/>
      <c r="F12" s="18"/>
      <c r="G12" s="18"/>
      <c r="H12" s="18"/>
    </row>
    <row r="13" spans="1:8">
      <c r="A13" s="34" t="s">
        <v>34</v>
      </c>
      <c r="B13" s="35">
        <f>SUM(B6:B11)</f>
        <v>5872.8183832472505</v>
      </c>
      <c r="C13" s="35">
        <f t="shared" ref="C13:H13" si="0">SUM(C6:C11)</f>
        <v>6382.4072743444276</v>
      </c>
      <c r="D13" s="35">
        <f t="shared" si="0"/>
        <v>6720.4949350326888</v>
      </c>
      <c r="E13" s="35">
        <f t="shared" si="0"/>
        <v>6992.4948754830111</v>
      </c>
      <c r="F13" s="35">
        <f t="shared" si="0"/>
        <v>7225.0742354346621</v>
      </c>
      <c r="G13" s="35">
        <f t="shared" si="0"/>
        <v>7392.3910006400656</v>
      </c>
      <c r="H13" s="35">
        <f t="shared" si="0"/>
        <v>7524.8993717968679</v>
      </c>
    </row>
    <row r="17" spans="1:8">
      <c r="A17" s="9"/>
      <c r="B17" s="2"/>
      <c r="C17" s="2"/>
      <c r="D17" s="2"/>
      <c r="E17" s="2"/>
      <c r="F17" s="2"/>
      <c r="G17" s="2"/>
      <c r="H17" s="2"/>
    </row>
    <row r="18" spans="1:8">
      <c r="A18" s="9"/>
      <c r="B18" s="2"/>
      <c r="C18" s="2"/>
      <c r="D18" s="2"/>
      <c r="E18" s="2"/>
      <c r="F18" s="2"/>
      <c r="G18" s="2"/>
      <c r="H18" s="2"/>
    </row>
    <row r="19" spans="1:8">
      <c r="A19" s="9"/>
      <c r="B19" s="2"/>
      <c r="C19" s="2"/>
      <c r="D19" s="2"/>
      <c r="E19" s="2"/>
      <c r="F19" s="2"/>
      <c r="G19" s="2"/>
      <c r="H19" s="2"/>
    </row>
    <row r="20" spans="1:8">
      <c r="A20" s="9"/>
      <c r="B20" s="2"/>
      <c r="C20" s="2"/>
      <c r="D20" s="2"/>
      <c r="E20" s="2"/>
      <c r="F20" s="2"/>
      <c r="G20" s="2"/>
      <c r="H20" s="2"/>
    </row>
    <row r="21" spans="1:8">
      <c r="A21" s="9"/>
      <c r="B21" s="2"/>
      <c r="C21" s="2"/>
      <c r="D21" s="2"/>
      <c r="E21" s="2"/>
      <c r="F21" s="2"/>
      <c r="G21" s="2"/>
      <c r="H21" s="2"/>
    </row>
    <row r="22" spans="1:8">
      <c r="A22" s="9"/>
      <c r="B22" s="2"/>
      <c r="C22" s="2"/>
      <c r="D22" s="2"/>
      <c r="E22" s="2"/>
      <c r="F22" s="2"/>
      <c r="G22" s="2"/>
      <c r="H22" s="2"/>
    </row>
    <row r="23" spans="1:8">
      <c r="A23" s="9"/>
      <c r="B23" s="2"/>
      <c r="C23" s="2"/>
      <c r="D23" s="2"/>
      <c r="E23" s="2"/>
      <c r="F23" s="2"/>
      <c r="G23" s="2"/>
      <c r="H23" s="2"/>
    </row>
    <row r="24" spans="1:8">
      <c r="A24" s="9"/>
      <c r="B24" s="2"/>
      <c r="C24" s="2"/>
      <c r="D24" s="2"/>
      <c r="E24" s="2"/>
      <c r="F24" s="2"/>
      <c r="G24" s="2"/>
      <c r="H24" s="2"/>
    </row>
    <row r="25" spans="1:8">
      <c r="A25" s="9"/>
      <c r="B25" s="2"/>
      <c r="C25" s="2"/>
      <c r="D25" s="2"/>
      <c r="E25" s="2"/>
      <c r="F25" s="2"/>
      <c r="G25" s="2"/>
      <c r="H25" s="2"/>
    </row>
    <row r="26" spans="1:8">
      <c r="A26" s="9"/>
      <c r="B26" s="2"/>
      <c r="C26" s="2"/>
      <c r="D26" s="2"/>
      <c r="E26" s="2"/>
      <c r="F26" s="2"/>
      <c r="G26" s="2"/>
      <c r="H26" s="2"/>
    </row>
    <row r="28" spans="1:8">
      <c r="B28" s="25"/>
      <c r="C28" s="25"/>
      <c r="D28" s="25"/>
      <c r="E28" s="25"/>
      <c r="F28" s="25"/>
      <c r="G28" s="25"/>
      <c r="H28" s="2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C9" sqref="C9"/>
    </sheetView>
  </sheetViews>
  <sheetFormatPr defaultRowHeight="12.45"/>
  <cols>
    <col min="1" max="1" width="21.84375" customWidth="1"/>
  </cols>
  <sheetData>
    <row r="1" spans="1:8" ht="14.6">
      <c r="A1" s="11" t="s">
        <v>235</v>
      </c>
      <c r="B1" s="12"/>
      <c r="C1" s="12"/>
      <c r="D1" s="12"/>
      <c r="E1" s="12"/>
      <c r="F1" s="12"/>
      <c r="G1" s="12"/>
      <c r="H1" s="12"/>
    </row>
    <row r="2" spans="1:8" ht="14.6">
      <c r="A2" s="12"/>
      <c r="B2" s="12"/>
      <c r="C2" s="12"/>
      <c r="D2" s="12"/>
      <c r="E2" s="12"/>
      <c r="F2" s="12"/>
      <c r="G2" s="12"/>
      <c r="H2" s="12"/>
    </row>
    <row r="3" spans="1:8" ht="14.6">
      <c r="A3" s="12" t="s">
        <v>41</v>
      </c>
      <c r="B3" s="12" t="s">
        <v>251</v>
      </c>
      <c r="C3" s="12"/>
      <c r="D3" s="12"/>
      <c r="E3" s="12"/>
      <c r="F3" s="12"/>
      <c r="G3" s="12"/>
      <c r="H3" s="12"/>
    </row>
    <row r="4" spans="1:8" ht="14.6">
      <c r="A4" s="12"/>
      <c r="B4" s="12"/>
      <c r="C4" s="12"/>
      <c r="D4" s="12"/>
      <c r="E4" s="12"/>
      <c r="F4" s="12"/>
      <c r="G4" s="12"/>
      <c r="H4" s="12"/>
    </row>
    <row r="5" spans="1:8" ht="14.6">
      <c r="A5" s="12"/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8" ht="14.6">
      <c r="A6" s="28" t="s">
        <v>176</v>
      </c>
      <c r="B6" s="33">
        <v>982.19103579864998</v>
      </c>
      <c r="C6" s="33">
        <v>1092.8762208252956</v>
      </c>
      <c r="D6" s="33">
        <v>1159.8547469394819</v>
      </c>
      <c r="E6" s="33">
        <v>1096.8694168593665</v>
      </c>
      <c r="F6" s="33">
        <v>1019.063821202726</v>
      </c>
      <c r="G6" s="33">
        <v>920.84858697038692</v>
      </c>
      <c r="H6" s="33">
        <v>811.33023565700626</v>
      </c>
    </row>
    <row r="7" spans="1:8" ht="14.6">
      <c r="A7" s="28" t="s">
        <v>177</v>
      </c>
      <c r="B7" s="33">
        <v>489.0082190186501</v>
      </c>
      <c r="C7" s="33">
        <v>514.89888437000832</v>
      </c>
      <c r="D7" s="33">
        <v>524.71890967528634</v>
      </c>
      <c r="E7" s="33">
        <v>476.79673623043863</v>
      </c>
      <c r="F7" s="33">
        <v>427.37965216502226</v>
      </c>
      <c r="G7" s="33">
        <v>374.8141479833414</v>
      </c>
      <c r="H7" s="33">
        <v>320.61342872675527</v>
      </c>
    </row>
    <row r="8" spans="1:8" ht="14.6">
      <c r="A8" s="28" t="s">
        <v>96</v>
      </c>
      <c r="B8" s="33">
        <v>6.0232688673999997</v>
      </c>
      <c r="C8" s="33">
        <v>7.0511602771454802</v>
      </c>
      <c r="D8" s="33">
        <v>7.8259992266779834</v>
      </c>
      <c r="E8" s="33">
        <v>183.26969862656227</v>
      </c>
      <c r="F8" s="33">
        <v>370.5395032997065</v>
      </c>
      <c r="G8" s="33">
        <v>564.58814261796965</v>
      </c>
      <c r="H8" s="33">
        <v>764.28377221677329</v>
      </c>
    </row>
    <row r="9" spans="1:8" ht="14.6">
      <c r="A9" s="28" t="s">
        <v>173</v>
      </c>
      <c r="B9" s="33">
        <v>331.96626803197501</v>
      </c>
      <c r="C9" s="33">
        <v>361.88967483194102</v>
      </c>
      <c r="D9" s="33">
        <v>397.48090751147936</v>
      </c>
      <c r="E9" s="33">
        <v>426.56407759935126</v>
      </c>
      <c r="F9" s="33">
        <v>452.70640599403305</v>
      </c>
      <c r="G9" s="33">
        <v>477.0296212109775</v>
      </c>
      <c r="H9" s="33">
        <v>499.96356322904916</v>
      </c>
    </row>
    <row r="10" spans="1:8" ht="14.6">
      <c r="A10" s="28" t="s">
        <v>53</v>
      </c>
      <c r="B10" s="33">
        <v>67.801929999999999</v>
      </c>
      <c r="C10" s="33">
        <v>91.109051214188938</v>
      </c>
      <c r="D10" s="33">
        <v>113.25939099926288</v>
      </c>
      <c r="E10" s="33">
        <v>129.19364415558397</v>
      </c>
      <c r="F10" s="33">
        <v>140.69829419641795</v>
      </c>
      <c r="G10" s="33">
        <v>149.8043877424997</v>
      </c>
      <c r="H10" s="33">
        <v>156.4376200494662</v>
      </c>
    </row>
    <row r="11" spans="1:8" ht="14.6">
      <c r="A11" s="28" t="s">
        <v>45</v>
      </c>
      <c r="B11" s="33">
        <v>6.3315396289999999</v>
      </c>
      <c r="C11" s="33">
        <v>6.9648919593078205</v>
      </c>
      <c r="D11" s="33">
        <v>7.3934658720576536</v>
      </c>
      <c r="E11" s="33">
        <v>7.7210846261841972</v>
      </c>
      <c r="F11" s="33">
        <v>7.9939877453500721</v>
      </c>
      <c r="G11" s="33">
        <v>8.1547307147110804</v>
      </c>
      <c r="H11" s="33">
        <v>8.2377033796718209</v>
      </c>
    </row>
    <row r="12" spans="1:8" ht="14.6">
      <c r="A12" s="12"/>
      <c r="B12" s="18"/>
      <c r="C12" s="18"/>
      <c r="D12" s="18"/>
      <c r="E12" s="18"/>
      <c r="F12" s="18"/>
      <c r="G12" s="18"/>
      <c r="H12" s="18"/>
    </row>
    <row r="13" spans="1:8" ht="14.6">
      <c r="A13" s="34" t="s">
        <v>34</v>
      </c>
      <c r="B13" s="35">
        <f>SUM(B6:B11)</f>
        <v>1883.3222613456751</v>
      </c>
      <c r="C13" s="35">
        <f t="shared" ref="C13:H13" si="0">SUM(C6:C11)</f>
        <v>2074.7898834778871</v>
      </c>
      <c r="D13" s="35">
        <f t="shared" si="0"/>
        <v>2210.5334202242461</v>
      </c>
      <c r="E13" s="35">
        <f t="shared" si="0"/>
        <v>2320.4146580974871</v>
      </c>
      <c r="F13" s="35">
        <f t="shared" si="0"/>
        <v>2418.381664603256</v>
      </c>
      <c r="G13" s="35">
        <f t="shared" si="0"/>
        <v>2495.2396172398867</v>
      </c>
      <c r="H13" s="35">
        <f t="shared" si="0"/>
        <v>2560.8663232587223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F9" sqref="F9"/>
    </sheetView>
  </sheetViews>
  <sheetFormatPr defaultColWidth="9.3046875" defaultRowHeight="14.6"/>
  <cols>
    <col min="1" max="1" width="21.69140625" style="12" customWidth="1"/>
    <col min="2" max="8" width="11.69140625" style="12" bestFit="1" customWidth="1"/>
    <col min="9" max="16384" width="9.3046875" style="12"/>
  </cols>
  <sheetData>
    <row r="1" spans="1:8">
      <c r="A1" s="11" t="s">
        <v>236</v>
      </c>
    </row>
    <row r="3" spans="1:8">
      <c r="A3" s="12" t="s">
        <v>41</v>
      </c>
      <c r="B3" s="12" t="s">
        <v>251</v>
      </c>
    </row>
    <row r="5" spans="1:8"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8">
      <c r="A6" s="28" t="s">
        <v>176</v>
      </c>
      <c r="B6" s="33">
        <v>3093.9126427746</v>
      </c>
      <c r="C6" s="33">
        <v>3458.9498760400884</v>
      </c>
      <c r="D6" s="33">
        <v>3674.3544279867288</v>
      </c>
      <c r="E6" s="33">
        <v>3292.8212679719963</v>
      </c>
      <c r="F6" s="33">
        <v>2830.6693271701261</v>
      </c>
      <c r="G6" s="33">
        <v>2295.44677907512</v>
      </c>
      <c r="H6" s="33">
        <v>1709.1506138316563</v>
      </c>
    </row>
    <row r="7" spans="1:8">
      <c r="A7" s="28" t="s">
        <v>177</v>
      </c>
      <c r="B7" s="33">
        <v>1513.4616483716004</v>
      </c>
      <c r="C7" s="33">
        <v>1605.6671169202684</v>
      </c>
      <c r="D7" s="33">
        <v>1665.3231758997877</v>
      </c>
      <c r="E7" s="33">
        <v>1456.7937031431518</v>
      </c>
      <c r="F7" s="33">
        <v>1229.38361145878</v>
      </c>
      <c r="G7" s="33">
        <v>984.27896402060014</v>
      </c>
      <c r="H7" s="33">
        <v>725.56354941057452</v>
      </c>
    </row>
    <row r="8" spans="1:8">
      <c r="A8" s="28" t="s">
        <v>96</v>
      </c>
      <c r="B8" s="33">
        <v>15.600131729099999</v>
      </c>
      <c r="C8" s="33">
        <v>18.555944480229186</v>
      </c>
      <c r="D8" s="33">
        <v>20.997136788616572</v>
      </c>
      <c r="E8" s="33">
        <v>861.05143470357154</v>
      </c>
      <c r="F8" s="33">
        <v>1764.4919702316784</v>
      </c>
      <c r="G8" s="33">
        <v>2709.1205291495512</v>
      </c>
      <c r="H8" s="33">
        <v>3678.8135973866192</v>
      </c>
    </row>
    <row r="9" spans="1:8">
      <c r="A9" s="28" t="s">
        <v>173</v>
      </c>
      <c r="B9" s="33">
        <v>1057.76466353675</v>
      </c>
      <c r="C9" s="33">
        <v>1144.0312655765872</v>
      </c>
      <c r="D9" s="33">
        <v>1229.0590859647598</v>
      </c>
      <c r="E9" s="33">
        <v>1286.9074619092762</v>
      </c>
      <c r="F9" s="33">
        <v>1335.6663530855549</v>
      </c>
      <c r="G9" s="33">
        <v>1380.9835144497972</v>
      </c>
      <c r="H9" s="33">
        <v>1418.9217674865745</v>
      </c>
    </row>
    <row r="10" spans="1:8">
      <c r="A10" s="28" t="s">
        <v>53</v>
      </c>
      <c r="B10" s="33">
        <v>162.4470741026</v>
      </c>
      <c r="C10" s="33">
        <v>191.69199431714793</v>
      </c>
      <c r="D10" s="33">
        <v>214.58777123513715</v>
      </c>
      <c r="E10" s="33">
        <v>233.6174350132743</v>
      </c>
      <c r="F10" s="33">
        <v>247.35897679094023</v>
      </c>
      <c r="G10" s="33">
        <v>257.38781294782984</v>
      </c>
      <c r="H10" s="33">
        <v>264.6995886364154</v>
      </c>
    </row>
    <row r="11" spans="1:8">
      <c r="A11" s="28" t="s">
        <v>45</v>
      </c>
      <c r="B11" s="33">
        <v>29.632222732599999</v>
      </c>
      <c r="C11" s="33">
        <v>31.954337953612473</v>
      </c>
      <c r="D11" s="33">
        <v>33.757927121996993</v>
      </c>
      <c r="E11" s="33">
        <v>34.810622142877961</v>
      </c>
      <c r="F11" s="33">
        <v>35.394919083314448</v>
      </c>
      <c r="G11" s="33">
        <v>35.308230977634921</v>
      </c>
      <c r="H11" s="33">
        <v>34.744860433807375</v>
      </c>
    </row>
    <row r="12" spans="1:8">
      <c r="B12" s="18"/>
      <c r="C12" s="18"/>
      <c r="D12" s="18"/>
      <c r="E12" s="18"/>
      <c r="F12" s="18"/>
      <c r="G12" s="18"/>
      <c r="H12" s="18"/>
    </row>
    <row r="13" spans="1:8">
      <c r="A13" s="34" t="s">
        <v>34</v>
      </c>
      <c r="B13" s="35">
        <f>SUM(B6:B11)</f>
        <v>5872.8183832472505</v>
      </c>
      <c r="C13" s="35">
        <f t="shared" ref="C13:H13" si="0">SUM(C6:C11)</f>
        <v>6450.8505352879338</v>
      </c>
      <c r="D13" s="35">
        <f t="shared" si="0"/>
        <v>6838.079524997027</v>
      </c>
      <c r="E13" s="35">
        <f t="shared" si="0"/>
        <v>7166.0019248841481</v>
      </c>
      <c r="F13" s="35">
        <f t="shared" si="0"/>
        <v>7442.9651578203948</v>
      </c>
      <c r="G13" s="35">
        <f t="shared" si="0"/>
        <v>7662.5258306205333</v>
      </c>
      <c r="H13" s="35">
        <f t="shared" si="0"/>
        <v>7831.8939771856476</v>
      </c>
    </row>
    <row r="16" spans="1:8">
      <c r="A16" s="9"/>
      <c r="B16" s="9"/>
      <c r="C16" s="9"/>
      <c r="D16" s="9"/>
      <c r="E16" s="9"/>
      <c r="F16" s="9"/>
      <c r="G16" s="9"/>
      <c r="H16" s="9"/>
    </row>
    <row r="17" spans="1:8">
      <c r="A17" s="9"/>
      <c r="B17" s="2"/>
      <c r="C17" s="2"/>
      <c r="D17" s="2"/>
      <c r="E17" s="2"/>
      <c r="F17" s="2"/>
      <c r="G17" s="2"/>
      <c r="H17" s="2"/>
    </row>
    <row r="18" spans="1:8">
      <c r="A18" s="9"/>
      <c r="B18" s="2"/>
      <c r="C18" s="2"/>
      <c r="D18" s="2"/>
      <c r="E18" s="2"/>
      <c r="F18" s="2"/>
      <c r="G18" s="2"/>
      <c r="H18" s="2"/>
    </row>
    <row r="19" spans="1:8">
      <c r="A19" s="9"/>
      <c r="B19" s="2"/>
      <c r="C19" s="2"/>
      <c r="D19" s="2"/>
      <c r="E19" s="2"/>
      <c r="F19" s="2"/>
      <c r="G19" s="2"/>
      <c r="H19" s="2"/>
    </row>
    <row r="20" spans="1:8">
      <c r="A20" s="9"/>
      <c r="B20" s="2"/>
      <c r="C20" s="2"/>
      <c r="D20" s="2"/>
      <c r="E20" s="2"/>
      <c r="F20" s="2"/>
      <c r="G20" s="2"/>
      <c r="H20" s="2"/>
    </row>
    <row r="21" spans="1:8">
      <c r="A21" s="9"/>
      <c r="B21" s="2"/>
      <c r="C21" s="2"/>
      <c r="D21" s="2"/>
      <c r="E21" s="2"/>
      <c r="F21" s="2"/>
      <c r="G21" s="2"/>
      <c r="H21" s="2"/>
    </row>
    <row r="22" spans="1:8">
      <c r="A22" s="9"/>
      <c r="B22" s="2"/>
      <c r="C22" s="2"/>
      <c r="D22" s="2"/>
      <c r="E22" s="2"/>
      <c r="F22" s="2"/>
      <c r="G22" s="2"/>
      <c r="H22" s="2"/>
    </row>
    <row r="23" spans="1:8">
      <c r="A23" s="9"/>
      <c r="B23" s="2"/>
      <c r="C23" s="2"/>
      <c r="D23" s="2"/>
      <c r="E23" s="2"/>
      <c r="F23" s="2"/>
      <c r="G23" s="2"/>
      <c r="H23" s="2"/>
    </row>
    <row r="24" spans="1:8">
      <c r="A24" s="9"/>
      <c r="B24" s="2"/>
      <c r="C24" s="2"/>
      <c r="D24" s="2"/>
      <c r="E24" s="2"/>
      <c r="F24" s="2"/>
      <c r="G24" s="2"/>
      <c r="H24" s="2"/>
    </row>
    <row r="25" spans="1:8">
      <c r="A25" s="9"/>
      <c r="B25" s="2"/>
      <c r="C25" s="2"/>
      <c r="D25" s="2"/>
      <c r="E25" s="2"/>
      <c r="F25" s="2"/>
      <c r="G25" s="2"/>
      <c r="H25" s="2"/>
    </row>
    <row r="26" spans="1:8">
      <c r="A26" s="9"/>
      <c r="B26" s="2"/>
      <c r="C26" s="2"/>
      <c r="D26" s="2"/>
      <c r="E26" s="2"/>
      <c r="F26" s="2"/>
      <c r="G26" s="2"/>
      <c r="H26" s="2"/>
    </row>
    <row r="28" spans="1:8">
      <c r="B28" s="25"/>
      <c r="C28" s="25"/>
      <c r="D28" s="25"/>
      <c r="E28" s="25"/>
      <c r="F28" s="25"/>
      <c r="G28" s="25"/>
      <c r="H28" s="2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P36" sqref="P36"/>
    </sheetView>
  </sheetViews>
  <sheetFormatPr defaultColWidth="9.3046875" defaultRowHeight="14.6"/>
  <cols>
    <col min="1" max="1" width="21.69140625" style="12" customWidth="1"/>
    <col min="2" max="8" width="11.69140625" style="12" bestFit="1" customWidth="1"/>
    <col min="9" max="16384" width="9.3046875" style="12"/>
  </cols>
  <sheetData>
    <row r="1" spans="1:9">
      <c r="A1" s="11" t="s">
        <v>237</v>
      </c>
    </row>
    <row r="3" spans="1:9">
      <c r="A3" s="12" t="s">
        <v>41</v>
      </c>
      <c r="B3" s="12" t="s">
        <v>251</v>
      </c>
    </row>
    <row r="5" spans="1:9"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9">
      <c r="A6" s="28" t="s">
        <v>176</v>
      </c>
      <c r="B6" s="33">
        <v>982.19103579864998</v>
      </c>
      <c r="C6" s="33">
        <v>1147.2762542870037</v>
      </c>
      <c r="D6" s="33">
        <v>1262.360155072048</v>
      </c>
      <c r="E6" s="33">
        <v>1167.0996156311651</v>
      </c>
      <c r="F6" s="33">
        <v>1032.9206332211206</v>
      </c>
      <c r="G6" s="33">
        <v>860.27574145747212</v>
      </c>
      <c r="H6" s="33">
        <v>656.92430395101155</v>
      </c>
    </row>
    <row r="7" spans="1:9">
      <c r="A7" s="28" t="s">
        <v>177</v>
      </c>
      <c r="B7" s="33">
        <v>489.0082190186501</v>
      </c>
      <c r="C7" s="33">
        <v>538.82789680861936</v>
      </c>
      <c r="D7" s="33">
        <v>576.20136012998796</v>
      </c>
      <c r="E7" s="33">
        <v>518.49871172243968</v>
      </c>
      <c r="F7" s="33">
        <v>449.69256664035282</v>
      </c>
      <c r="G7" s="33">
        <v>369.18542540416036</v>
      </c>
      <c r="H7" s="33">
        <v>278.81400041242739</v>
      </c>
    </row>
    <row r="8" spans="1:9">
      <c r="A8" s="28" t="s">
        <v>96</v>
      </c>
      <c r="B8" s="33">
        <v>6.0232688673999997</v>
      </c>
      <c r="C8" s="33">
        <v>7.5534536421503109</v>
      </c>
      <c r="D8" s="33">
        <v>8.9107741176253707</v>
      </c>
      <c r="E8" s="33">
        <v>307.52145927485117</v>
      </c>
      <c r="F8" s="33">
        <v>646.51878831492468</v>
      </c>
      <c r="G8" s="33">
        <v>1017.9500767439399</v>
      </c>
      <c r="H8" s="33">
        <v>1416.4695048636856</v>
      </c>
    </row>
    <row r="9" spans="1:9">
      <c r="A9" s="28" t="s">
        <v>173</v>
      </c>
      <c r="B9" s="33">
        <v>331.96626803197501</v>
      </c>
      <c r="C9" s="33">
        <v>378.10182732114595</v>
      </c>
      <c r="D9" s="33">
        <v>420.99382863672338</v>
      </c>
      <c r="E9" s="33">
        <v>455.06291179874336</v>
      </c>
      <c r="F9" s="33">
        <v>485.98748860170281</v>
      </c>
      <c r="G9" s="33">
        <v>515.69340551844994</v>
      </c>
      <c r="H9" s="33">
        <v>542.75353286861241</v>
      </c>
    </row>
    <row r="10" spans="1:9">
      <c r="A10" s="28" t="s">
        <v>53</v>
      </c>
      <c r="B10" s="33">
        <v>67.801929999999999</v>
      </c>
      <c r="C10" s="33">
        <v>100.27098824722188</v>
      </c>
      <c r="D10" s="33">
        <v>119.84000150643585</v>
      </c>
      <c r="E10" s="33">
        <v>137.48899230261244</v>
      </c>
      <c r="F10" s="33">
        <v>150.43407502161892</v>
      </c>
      <c r="G10" s="33">
        <v>161.90814875700465</v>
      </c>
      <c r="H10" s="33">
        <v>170.57124093155406</v>
      </c>
    </row>
    <row r="11" spans="1:9">
      <c r="A11" s="28" t="s">
        <v>45</v>
      </c>
      <c r="B11" s="33">
        <v>6.3315396289999999</v>
      </c>
      <c r="C11" s="33">
        <v>7.2378141413311621</v>
      </c>
      <c r="D11" s="33">
        <v>8.0062796066240089</v>
      </c>
      <c r="E11" s="33">
        <v>8.5865267516582495</v>
      </c>
      <c r="F11" s="33">
        <v>9.0500937108810291</v>
      </c>
      <c r="G11" s="33">
        <v>9.3314707308671352</v>
      </c>
      <c r="H11" s="33">
        <v>9.473106349979421</v>
      </c>
    </row>
    <row r="12" spans="1:9">
      <c r="B12" s="18"/>
      <c r="C12" s="18"/>
      <c r="D12" s="18"/>
      <c r="E12" s="18"/>
      <c r="F12" s="18"/>
      <c r="G12" s="18"/>
      <c r="H12" s="18"/>
    </row>
    <row r="13" spans="1:9">
      <c r="A13" s="34" t="s">
        <v>34</v>
      </c>
      <c r="B13" s="35">
        <f>SUM(B6:B11)</f>
        <v>1883.3222613456751</v>
      </c>
      <c r="C13" s="35">
        <f t="shared" ref="C13:H13" si="0">SUM(C6:C11)</f>
        <v>2179.268234447472</v>
      </c>
      <c r="D13" s="35">
        <f t="shared" si="0"/>
        <v>2396.3123990694444</v>
      </c>
      <c r="E13" s="35">
        <f t="shared" si="0"/>
        <v>2594.2582174814702</v>
      </c>
      <c r="F13" s="35">
        <f t="shared" si="0"/>
        <v>2774.6036455106009</v>
      </c>
      <c r="G13" s="35">
        <f t="shared" si="0"/>
        <v>2934.3442686118942</v>
      </c>
      <c r="H13" s="35">
        <f t="shared" si="0"/>
        <v>3075.0056893772703</v>
      </c>
    </row>
    <row r="15" spans="1:9">
      <c r="A15"/>
      <c r="B15"/>
      <c r="C15"/>
      <c r="D15"/>
      <c r="E15"/>
      <c r="F15"/>
      <c r="G15"/>
      <c r="H15"/>
      <c r="I15"/>
    </row>
    <row r="16" spans="1:9">
      <c r="A16"/>
      <c r="B16"/>
      <c r="C16"/>
      <c r="D16"/>
      <c r="E16"/>
      <c r="F16"/>
      <c r="G16"/>
      <c r="H16"/>
      <c r="I16"/>
    </row>
    <row r="17" spans="1:9">
      <c r="A17"/>
      <c r="B17"/>
      <c r="C17"/>
      <c r="D17"/>
      <c r="E17"/>
      <c r="F17"/>
      <c r="G17"/>
      <c r="H17"/>
      <c r="I17"/>
    </row>
    <row r="18" spans="1:9">
      <c r="A18"/>
      <c r="B18"/>
      <c r="C18"/>
      <c r="D18"/>
      <c r="E18"/>
      <c r="F18"/>
      <c r="G18"/>
      <c r="H18"/>
      <c r="I18"/>
    </row>
    <row r="19" spans="1:9">
      <c r="A19"/>
      <c r="B19"/>
      <c r="C19"/>
      <c r="D19"/>
      <c r="E19"/>
      <c r="F19"/>
      <c r="G19"/>
      <c r="H19"/>
      <c r="I19"/>
    </row>
    <row r="20" spans="1:9">
      <c r="A20"/>
      <c r="B20"/>
      <c r="C20"/>
      <c r="D20"/>
      <c r="E20"/>
      <c r="F20"/>
      <c r="G20"/>
      <c r="H20"/>
      <c r="I20"/>
    </row>
    <row r="21" spans="1:9">
      <c r="A21"/>
      <c r="B21"/>
      <c r="C21"/>
      <c r="D21"/>
      <c r="E21"/>
      <c r="F21"/>
      <c r="G21"/>
      <c r="H21"/>
      <c r="I21"/>
    </row>
    <row r="22" spans="1:9">
      <c r="A22"/>
      <c r="B22"/>
      <c r="C22"/>
      <c r="D22"/>
      <c r="E22"/>
      <c r="F22"/>
      <c r="G22"/>
      <c r="H22"/>
      <c r="I22"/>
    </row>
    <row r="23" spans="1:9">
      <c r="A23"/>
      <c r="B23"/>
      <c r="C23"/>
      <c r="D23"/>
      <c r="E23"/>
      <c r="F23"/>
      <c r="G23"/>
      <c r="H23"/>
      <c r="I23"/>
    </row>
    <row r="24" spans="1:9">
      <c r="A24"/>
      <c r="B24"/>
      <c r="C24"/>
      <c r="D24"/>
      <c r="E24"/>
      <c r="F24"/>
      <c r="G24"/>
      <c r="H24"/>
      <c r="I24"/>
    </row>
    <row r="25" spans="1:9">
      <c r="A25"/>
      <c r="B25"/>
      <c r="C25"/>
      <c r="D25"/>
      <c r="E25"/>
      <c r="F25"/>
      <c r="G25"/>
      <c r="H25"/>
      <c r="I25"/>
    </row>
    <row r="26" spans="1:9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B6" sqref="B6:H11"/>
    </sheetView>
  </sheetViews>
  <sheetFormatPr defaultColWidth="9.3046875" defaultRowHeight="14.6"/>
  <cols>
    <col min="1" max="1" width="21.69140625" style="12" customWidth="1"/>
    <col min="2" max="8" width="11.69140625" style="12" bestFit="1" customWidth="1"/>
    <col min="9" max="16384" width="9.3046875" style="12"/>
  </cols>
  <sheetData>
    <row r="1" spans="1:8">
      <c r="A1" s="11" t="s">
        <v>238</v>
      </c>
    </row>
    <row r="3" spans="1:8">
      <c r="A3" s="12" t="s">
        <v>41</v>
      </c>
      <c r="B3" s="12" t="s">
        <v>251</v>
      </c>
    </row>
    <row r="5" spans="1:8"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8">
      <c r="A6" s="28" t="s">
        <v>176</v>
      </c>
      <c r="B6" s="33">
        <v>3093.9126427746</v>
      </c>
      <c r="C6" s="33">
        <v>3416.5407137960119</v>
      </c>
      <c r="D6" s="33">
        <v>3589.4100734793274</v>
      </c>
      <c r="E6" s="33">
        <v>3011.0914452314905</v>
      </c>
      <c r="F6" s="33">
        <v>2342.0314940002927</v>
      </c>
      <c r="G6" s="33">
        <v>1597.1225670641479</v>
      </c>
      <c r="H6" s="33">
        <v>809.49040049371638</v>
      </c>
    </row>
    <row r="7" spans="1:8">
      <c r="A7" s="28" t="s">
        <v>177</v>
      </c>
      <c r="B7" s="33">
        <v>1513.4616483716004</v>
      </c>
      <c r="C7" s="33">
        <v>1593.715804056955</v>
      </c>
      <c r="D7" s="33">
        <v>1633.5074596458539</v>
      </c>
      <c r="E7" s="33">
        <v>1337.434243690672</v>
      </c>
      <c r="F7" s="33">
        <v>1021.9038780428318</v>
      </c>
      <c r="G7" s="33">
        <v>689.31485685940208</v>
      </c>
      <c r="H7" s="33">
        <v>347.0102960938155</v>
      </c>
    </row>
    <row r="8" spans="1:8">
      <c r="A8" s="28" t="s">
        <v>96</v>
      </c>
      <c r="B8" s="33">
        <v>15.600131729099999</v>
      </c>
      <c r="C8" s="33">
        <v>18.43182292895268</v>
      </c>
      <c r="D8" s="33">
        <v>20.715728920799922</v>
      </c>
      <c r="E8" s="33">
        <v>1109.2888792690583</v>
      </c>
      <c r="F8" s="33">
        <v>2265.8848377262857</v>
      </c>
      <c r="G8" s="33">
        <v>3453.5285558363339</v>
      </c>
      <c r="H8" s="33">
        <v>4650.2439516475815</v>
      </c>
    </row>
    <row r="9" spans="1:8">
      <c r="A9" s="28" t="s">
        <v>173</v>
      </c>
      <c r="B9" s="33">
        <v>1057.76466353675</v>
      </c>
      <c r="C9" s="33">
        <v>1139.082034160595</v>
      </c>
      <c r="D9" s="33">
        <v>1212.3388378893956</v>
      </c>
      <c r="E9" s="33">
        <v>1255.451490711491</v>
      </c>
      <c r="F9" s="33">
        <v>1288.9814230336672</v>
      </c>
      <c r="G9" s="33">
        <v>1317.4734928295532</v>
      </c>
      <c r="H9" s="33">
        <v>1338.6890135550395</v>
      </c>
    </row>
    <row r="10" spans="1:8">
      <c r="A10" s="28" t="s">
        <v>53</v>
      </c>
      <c r="B10" s="33">
        <v>162.4470741026</v>
      </c>
      <c r="C10" s="33">
        <v>187.47225000262509</v>
      </c>
      <c r="D10" s="33">
        <v>210.2758900859377</v>
      </c>
      <c r="E10" s="33">
        <v>221.49313339382249</v>
      </c>
      <c r="F10" s="33">
        <v>226.74770729766317</v>
      </c>
      <c r="G10" s="33">
        <v>227.1452503506986</v>
      </c>
      <c r="H10" s="33">
        <v>224.8577760963951</v>
      </c>
    </row>
    <row r="11" spans="1:8">
      <c r="A11" s="28" t="s">
        <v>45</v>
      </c>
      <c r="B11" s="33">
        <v>29.632222732599999</v>
      </c>
      <c r="C11" s="33">
        <v>31.892094826860998</v>
      </c>
      <c r="D11" s="33">
        <v>33.051255769789918</v>
      </c>
      <c r="E11" s="33">
        <v>33.872350055408816</v>
      </c>
      <c r="F11" s="33">
        <v>34.172785980891874</v>
      </c>
      <c r="G11" s="33">
        <v>33.728279127098574</v>
      </c>
      <c r="H11" s="33">
        <v>32.770050136052696</v>
      </c>
    </row>
    <row r="12" spans="1:8">
      <c r="B12" s="18"/>
      <c r="C12" s="18"/>
      <c r="D12" s="18"/>
      <c r="E12" s="18"/>
      <c r="F12" s="18"/>
      <c r="G12" s="18"/>
      <c r="H12" s="18"/>
    </row>
    <row r="13" spans="1:8">
      <c r="A13" s="34" t="s">
        <v>34</v>
      </c>
      <c r="B13" s="35">
        <f>SUM(B6:B11)</f>
        <v>5872.8183832472505</v>
      </c>
      <c r="C13" s="35">
        <f t="shared" ref="C13:H13" si="0">SUM(C6:C11)</f>
        <v>6387.1347197720006</v>
      </c>
      <c r="D13" s="35">
        <f t="shared" si="0"/>
        <v>6699.2992457911041</v>
      </c>
      <c r="E13" s="35">
        <f t="shared" si="0"/>
        <v>6968.6315423519427</v>
      </c>
      <c r="F13" s="35">
        <f t="shared" si="0"/>
        <v>7179.7221260816323</v>
      </c>
      <c r="G13" s="35">
        <f t="shared" si="0"/>
        <v>7318.3130020672334</v>
      </c>
      <c r="H13" s="35">
        <f t="shared" si="0"/>
        <v>7403.0614880226003</v>
      </c>
    </row>
    <row r="15" spans="1:8">
      <c r="A15" s="9"/>
      <c r="B15" s="2"/>
      <c r="C15" s="2"/>
      <c r="D15" s="2"/>
      <c r="E15" s="2"/>
      <c r="F15" s="2"/>
      <c r="G15" s="2"/>
      <c r="H15" s="2"/>
    </row>
    <row r="16" spans="1:8">
      <c r="A16" s="9"/>
      <c r="B16" s="2"/>
      <c r="C16" s="2"/>
      <c r="D16" s="2"/>
      <c r="E16" s="2"/>
      <c r="F16" s="2"/>
      <c r="G16" s="2"/>
      <c r="H16" s="2"/>
    </row>
    <row r="17" spans="1:8">
      <c r="A17" s="9"/>
      <c r="B17" s="2"/>
      <c r="C17" s="2"/>
      <c r="D17" s="2"/>
      <c r="E17" s="2"/>
      <c r="F17" s="2"/>
      <c r="G17" s="2"/>
      <c r="H17" s="2"/>
    </row>
    <row r="18" spans="1:8">
      <c r="A18" s="9"/>
      <c r="B18" s="2"/>
      <c r="C18" s="2"/>
      <c r="D18" s="2"/>
      <c r="E18" s="2"/>
      <c r="F18" s="2"/>
      <c r="G18" s="2"/>
      <c r="H18" s="2"/>
    </row>
    <row r="19" spans="1:8">
      <c r="A19" s="9"/>
      <c r="B19" s="2"/>
      <c r="C19" s="2"/>
      <c r="D19" s="2"/>
      <c r="E19" s="2"/>
      <c r="F19" s="2"/>
      <c r="G19" s="2"/>
      <c r="H19" s="2"/>
    </row>
    <row r="20" spans="1:8">
      <c r="A20" s="9"/>
      <c r="B20" s="2"/>
      <c r="C20" s="2"/>
      <c r="D20" s="2"/>
      <c r="E20" s="2"/>
      <c r="F20" s="2"/>
      <c r="G20" s="2"/>
      <c r="H20" s="2"/>
    </row>
    <row r="21" spans="1:8">
      <c r="A21" s="9"/>
      <c r="B21" s="2"/>
      <c r="C21" s="2"/>
      <c r="D21" s="2"/>
      <c r="E21" s="2"/>
      <c r="F21" s="2"/>
      <c r="G21" s="2"/>
      <c r="H21" s="2"/>
    </row>
    <row r="22" spans="1:8">
      <c r="A22" s="9"/>
      <c r="B22" s="2"/>
      <c r="C22" s="2"/>
      <c r="D22" s="2"/>
      <c r="E22" s="2"/>
      <c r="F22" s="2"/>
      <c r="G22" s="2"/>
      <c r="H22" s="2"/>
    </row>
    <row r="23" spans="1:8">
      <c r="A23" s="9"/>
      <c r="B23" s="2"/>
      <c r="C23" s="2"/>
      <c r="D23" s="2"/>
      <c r="E23" s="2"/>
      <c r="F23" s="2"/>
      <c r="G23" s="2"/>
      <c r="H23" s="2"/>
    </row>
    <row r="24" spans="1:8">
      <c r="A24" s="9"/>
      <c r="B24" s="2"/>
      <c r="C24" s="2"/>
      <c r="D24" s="2"/>
      <c r="E24" s="2"/>
      <c r="F24" s="2"/>
      <c r="G24" s="2"/>
      <c r="H24" s="2"/>
    </row>
    <row r="25" spans="1:8">
      <c r="A25" s="9"/>
      <c r="B25" s="2"/>
      <c r="C25" s="2"/>
      <c r="D25" s="2"/>
      <c r="E25" s="2"/>
      <c r="F25" s="2"/>
      <c r="G25" s="2"/>
      <c r="H25" s="2"/>
    </row>
    <row r="26" spans="1:8">
      <c r="A26" s="9"/>
      <c r="B26" s="2"/>
      <c r="C26" s="2"/>
      <c r="D26" s="2"/>
      <c r="E26" s="2"/>
      <c r="F26" s="2"/>
      <c r="G26" s="2"/>
      <c r="H26" s="2"/>
    </row>
    <row r="28" spans="1:8">
      <c r="B28" s="25"/>
      <c r="C28" s="25"/>
      <c r="D28" s="25"/>
      <c r="E28" s="25"/>
      <c r="F28" s="25"/>
      <c r="G28" s="25"/>
      <c r="H28" s="2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E8" sqref="E8"/>
    </sheetView>
  </sheetViews>
  <sheetFormatPr defaultColWidth="9.3046875" defaultRowHeight="14.6"/>
  <cols>
    <col min="1" max="1" width="21.69140625" style="12" customWidth="1"/>
    <col min="2" max="8" width="11.69140625" style="12" bestFit="1" customWidth="1"/>
    <col min="9" max="16384" width="9.3046875" style="12"/>
  </cols>
  <sheetData>
    <row r="1" spans="1:9">
      <c r="A1" s="11" t="s">
        <v>239</v>
      </c>
    </row>
    <row r="3" spans="1:9">
      <c r="A3" s="12" t="s">
        <v>41</v>
      </c>
      <c r="B3" s="12" t="s">
        <v>251</v>
      </c>
    </row>
    <row r="5" spans="1:9"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9">
      <c r="A6" s="28" t="s">
        <v>176</v>
      </c>
      <c r="B6" s="33">
        <v>982.19103579864998</v>
      </c>
      <c r="C6" s="33">
        <v>1122.0987890158829</v>
      </c>
      <c r="D6" s="33">
        <v>1210.4532673757662</v>
      </c>
      <c r="E6" s="33">
        <v>1013.6723863285748</v>
      </c>
      <c r="F6" s="33">
        <v>787.8724414416605</v>
      </c>
      <c r="G6" s="33">
        <v>536.96375438563177</v>
      </c>
      <c r="H6" s="33">
        <v>272.11126783876864</v>
      </c>
    </row>
    <row r="7" spans="1:9">
      <c r="A7" s="28" t="s">
        <v>177</v>
      </c>
      <c r="B7" s="33">
        <v>489.0082190186501</v>
      </c>
      <c r="C7" s="33">
        <v>529.9545614931003</v>
      </c>
      <c r="D7" s="33">
        <v>555.12912170782954</v>
      </c>
      <c r="E7" s="33">
        <v>452.62134949657968</v>
      </c>
      <c r="F7" s="33">
        <v>345.17748016154235</v>
      </c>
      <c r="G7" s="33">
        <v>232.47921675080238</v>
      </c>
      <c r="H7" s="33">
        <v>116.97758019968148</v>
      </c>
    </row>
    <row r="8" spans="1:9">
      <c r="A8" s="28" t="s">
        <v>96</v>
      </c>
      <c r="B8" s="33">
        <v>6.0232688673999997</v>
      </c>
      <c r="C8" s="33">
        <v>7.3875530740694639</v>
      </c>
      <c r="D8" s="33">
        <v>8.541393112601499</v>
      </c>
      <c r="E8" s="33">
        <v>375.70927231684624</v>
      </c>
      <c r="F8" s="33">
        <v>764.95756510723788</v>
      </c>
      <c r="G8" s="33">
        <v>1164.007398950625</v>
      </c>
      <c r="H8" s="33">
        <v>1566.3503734119893</v>
      </c>
    </row>
    <row r="9" spans="1:9">
      <c r="A9" s="28" t="s">
        <v>173</v>
      </c>
      <c r="B9" s="33">
        <v>331.96626803197501</v>
      </c>
      <c r="C9" s="33">
        <v>371.1628655732415</v>
      </c>
      <c r="D9" s="33">
        <v>405.33227447998013</v>
      </c>
      <c r="E9" s="33">
        <v>418.08017327792862</v>
      </c>
      <c r="F9" s="33">
        <v>427.5185641235754</v>
      </c>
      <c r="G9" s="33">
        <v>435.109809829597</v>
      </c>
      <c r="H9" s="33">
        <v>440.21561363496306</v>
      </c>
    </row>
    <row r="10" spans="1:9">
      <c r="A10" s="28" t="s">
        <v>53</v>
      </c>
      <c r="B10" s="33">
        <v>67.801929999999999</v>
      </c>
      <c r="C10" s="33">
        <v>92.525275596584038</v>
      </c>
      <c r="D10" s="33">
        <v>115.98384253703571</v>
      </c>
      <c r="E10" s="33">
        <v>124.59117382719717</v>
      </c>
      <c r="F10" s="33">
        <v>127.96323765319175</v>
      </c>
      <c r="G10" s="33">
        <v>128.94699192233222</v>
      </c>
      <c r="H10" s="33">
        <v>127.35603374352748</v>
      </c>
    </row>
    <row r="11" spans="1:9">
      <c r="A11" s="28" t="s">
        <v>45</v>
      </c>
      <c r="B11" s="33">
        <v>6.3315396289999999</v>
      </c>
      <c r="C11" s="33">
        <v>7.1398204462787174</v>
      </c>
      <c r="D11" s="33">
        <v>7.6738222642088392</v>
      </c>
      <c r="E11" s="33">
        <v>7.8640771508221086</v>
      </c>
      <c r="F11" s="33">
        <v>7.9335178828380801</v>
      </c>
      <c r="G11" s="33">
        <v>7.8299112495086876</v>
      </c>
      <c r="H11" s="33">
        <v>7.6072258284969632</v>
      </c>
    </row>
    <row r="12" spans="1:9">
      <c r="B12" s="18"/>
      <c r="C12" s="18"/>
      <c r="D12" s="18"/>
      <c r="E12" s="18"/>
      <c r="F12" s="18"/>
      <c r="G12" s="18"/>
      <c r="H12" s="18"/>
    </row>
    <row r="13" spans="1:9">
      <c r="A13" s="34" t="s">
        <v>34</v>
      </c>
      <c r="B13" s="35">
        <f>SUM(B6:B11)</f>
        <v>1883.3222613456751</v>
      </c>
      <c r="C13" s="35">
        <f t="shared" ref="C13:H13" si="0">SUM(C6:C11)</f>
        <v>2130.2688651991571</v>
      </c>
      <c r="D13" s="35">
        <f t="shared" si="0"/>
        <v>2303.1137214774221</v>
      </c>
      <c r="E13" s="35">
        <f t="shared" si="0"/>
        <v>2392.5384323979483</v>
      </c>
      <c r="F13" s="35">
        <f t="shared" si="0"/>
        <v>2461.4228063700461</v>
      </c>
      <c r="G13" s="35">
        <f t="shared" si="0"/>
        <v>2505.3370830884969</v>
      </c>
      <c r="H13" s="35">
        <f t="shared" si="0"/>
        <v>2530.6180946574268</v>
      </c>
    </row>
    <row r="15" spans="1:9">
      <c r="A15" s="9"/>
      <c r="B15" s="9"/>
      <c r="C15" s="9"/>
      <c r="D15" s="9"/>
      <c r="E15" s="9"/>
      <c r="F15" s="9"/>
      <c r="G15" s="9"/>
      <c r="H15" s="9"/>
      <c r="I15" s="9"/>
    </row>
    <row r="16" spans="1:9">
      <c r="A16"/>
      <c r="B16"/>
      <c r="C16"/>
      <c r="D16"/>
      <c r="E16"/>
      <c r="F16"/>
      <c r="G16"/>
      <c r="H16"/>
      <c r="I16" s="9"/>
    </row>
    <row r="17" spans="1:9">
      <c r="A17"/>
      <c r="B17"/>
      <c r="C17"/>
      <c r="D17"/>
      <c r="E17"/>
      <c r="F17"/>
      <c r="G17"/>
      <c r="H17"/>
      <c r="I17" s="9"/>
    </row>
    <row r="18" spans="1:9">
      <c r="A18"/>
      <c r="B18"/>
      <c r="C18"/>
      <c r="D18"/>
      <c r="E18"/>
      <c r="F18"/>
      <c r="G18"/>
      <c r="H18"/>
      <c r="I18" s="9"/>
    </row>
    <row r="19" spans="1:9">
      <c r="A19"/>
      <c r="B19"/>
      <c r="C19"/>
      <c r="D19"/>
      <c r="E19"/>
      <c r="F19"/>
      <c r="G19"/>
      <c r="H19"/>
      <c r="I19" s="9"/>
    </row>
    <row r="20" spans="1:9">
      <c r="A20"/>
      <c r="B20"/>
      <c r="C20"/>
      <c r="D20"/>
      <c r="E20"/>
      <c r="F20"/>
      <c r="G20"/>
      <c r="H20"/>
      <c r="I20" s="9"/>
    </row>
    <row r="21" spans="1:9">
      <c r="A21"/>
      <c r="B21"/>
      <c r="C21"/>
      <c r="D21"/>
      <c r="E21"/>
      <c r="F21"/>
      <c r="G21"/>
      <c r="H21"/>
      <c r="I21" s="9"/>
    </row>
    <row r="22" spans="1:9">
      <c r="A22"/>
      <c r="B22"/>
      <c r="C22"/>
      <c r="D22"/>
      <c r="E22"/>
      <c r="F22"/>
      <c r="G22"/>
      <c r="H22"/>
      <c r="I22" s="9"/>
    </row>
    <row r="23" spans="1:9">
      <c r="A23"/>
      <c r="B23"/>
      <c r="C23"/>
      <c r="D23"/>
      <c r="E23"/>
      <c r="F23"/>
      <c r="G23"/>
      <c r="H23"/>
      <c r="I23" s="9"/>
    </row>
    <row r="24" spans="1:9">
      <c r="A24"/>
      <c r="B24"/>
      <c r="C24"/>
      <c r="D24"/>
      <c r="E24"/>
      <c r="F24"/>
      <c r="G24"/>
      <c r="H24"/>
      <c r="I24" s="9"/>
    </row>
    <row r="25" spans="1:9">
      <c r="A25"/>
      <c r="B25"/>
      <c r="C25"/>
      <c r="D25"/>
      <c r="E25"/>
      <c r="F25"/>
      <c r="G25"/>
      <c r="H25"/>
      <c r="I25" s="9"/>
    </row>
    <row r="26" spans="1:9">
      <c r="A26"/>
      <c r="B26"/>
      <c r="C26"/>
      <c r="D26"/>
      <c r="E26"/>
      <c r="F26"/>
      <c r="G26"/>
      <c r="H26"/>
      <c r="I26" s="9"/>
    </row>
    <row r="27" spans="1:9">
      <c r="A27"/>
      <c r="B27"/>
      <c r="C27"/>
      <c r="D27"/>
      <c r="E27"/>
      <c r="F27"/>
      <c r="G27"/>
      <c r="H27"/>
      <c r="I27" s="9"/>
    </row>
    <row r="28" spans="1:9">
      <c r="A28"/>
      <c r="B28"/>
      <c r="C28"/>
      <c r="D28"/>
      <c r="E28"/>
      <c r="F28"/>
      <c r="G28"/>
      <c r="H28"/>
      <c r="I28" s="9"/>
    </row>
    <row r="29" spans="1:9">
      <c r="A29"/>
      <c r="B29"/>
      <c r="C29"/>
      <c r="D29"/>
      <c r="E29"/>
      <c r="F29"/>
      <c r="G29"/>
      <c r="H29"/>
      <c r="I29" s="9"/>
    </row>
    <row r="30" spans="1:9">
      <c r="A30"/>
      <c r="B30"/>
      <c r="C30"/>
      <c r="D30"/>
      <c r="E30"/>
      <c r="F30"/>
      <c r="G30"/>
      <c r="H30"/>
    </row>
    <row r="31" spans="1:9">
      <c r="A31"/>
      <c r="B31"/>
      <c r="C31"/>
      <c r="D31"/>
      <c r="E31"/>
      <c r="F31"/>
      <c r="G31"/>
      <c r="H3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activeCell="B24" sqref="B24"/>
    </sheetView>
  </sheetViews>
  <sheetFormatPr defaultColWidth="9.3046875" defaultRowHeight="14.6"/>
  <cols>
    <col min="1" max="1" width="24.53515625" style="12" customWidth="1"/>
    <col min="2" max="2" width="10.84375" style="12" customWidth="1"/>
    <col min="3" max="3" width="11.84375" style="12" customWidth="1"/>
    <col min="4" max="4" width="14.15234375" style="12" customWidth="1"/>
    <col min="5" max="5" width="3.15234375" style="12" customWidth="1"/>
    <col min="6" max="6" width="26.3046875" style="12" customWidth="1"/>
    <col min="7" max="7" width="17.69140625" style="12" customWidth="1"/>
    <col min="8" max="16384" width="9.3046875" style="12"/>
  </cols>
  <sheetData>
    <row r="1" spans="1:2">
      <c r="A1" s="11" t="s">
        <v>218</v>
      </c>
    </row>
    <row r="3" spans="1:2">
      <c r="A3" s="12" t="s">
        <v>41</v>
      </c>
      <c r="B3" s="12" t="s">
        <v>178</v>
      </c>
    </row>
    <row r="5" spans="1:2">
      <c r="A5" s="13" t="s">
        <v>29</v>
      </c>
      <c r="B5" s="11" t="s">
        <v>179</v>
      </c>
    </row>
    <row r="6" spans="1:2">
      <c r="A6" s="13" t="s">
        <v>54</v>
      </c>
      <c r="B6" s="109">
        <v>0.19429265330904677</v>
      </c>
    </row>
    <row r="7" spans="1:2">
      <c r="A7" s="13" t="s">
        <v>33</v>
      </c>
      <c r="B7" s="109">
        <v>0.55786230913474411</v>
      </c>
    </row>
    <row r="8" spans="1:2">
      <c r="A8" s="13" t="s">
        <v>55</v>
      </c>
      <c r="B8" s="109">
        <v>0.32383419689119175</v>
      </c>
    </row>
    <row r="9" spans="1:2">
      <c r="A9" s="13" t="s">
        <v>56</v>
      </c>
      <c r="B9" s="109">
        <v>0.26242402574186618</v>
      </c>
    </row>
    <row r="10" spans="1:2">
      <c r="A10" s="13" t="s">
        <v>57</v>
      </c>
      <c r="B10" s="109">
        <v>6.1702127659574391E-2</v>
      </c>
    </row>
    <row r="11" spans="1:2">
      <c r="A11" s="13" t="s">
        <v>58</v>
      </c>
      <c r="B11" s="109">
        <v>8.1012658227848089E-2</v>
      </c>
    </row>
    <row r="12" spans="1:2">
      <c r="A12" s="13" t="s">
        <v>59</v>
      </c>
      <c r="B12" s="109">
        <v>0.15140845070422526</v>
      </c>
    </row>
    <row r="13" spans="1:2">
      <c r="A13" s="13" t="s">
        <v>60</v>
      </c>
      <c r="B13" s="109">
        <v>7.0934256055363409E-2</v>
      </c>
    </row>
    <row r="14" spans="1:2">
      <c r="A14" s="13" t="s">
        <v>31</v>
      </c>
      <c r="B14" s="109">
        <v>0.17382371070474623</v>
      </c>
    </row>
    <row r="15" spans="1:2">
      <c r="A15" s="13" t="s">
        <v>171</v>
      </c>
      <c r="B15" s="109">
        <v>0.13220815752461323</v>
      </c>
    </row>
    <row r="16" spans="1:2">
      <c r="A16" s="13" t="s">
        <v>62</v>
      </c>
      <c r="B16" s="109">
        <v>-7.2727272727272751E-2</v>
      </c>
    </row>
    <row r="17" spans="1:2">
      <c r="A17" s="13" t="s">
        <v>63</v>
      </c>
      <c r="B17" s="109">
        <v>0.36311955942440921</v>
      </c>
    </row>
    <row r="18" spans="1:2">
      <c r="A18" s="13" t="s">
        <v>51</v>
      </c>
      <c r="B18" s="109">
        <v>0.2265325670498084</v>
      </c>
    </row>
    <row r="19" spans="1:2">
      <c r="A19" s="12" t="s">
        <v>64</v>
      </c>
      <c r="B19" s="109">
        <v>3.125E-2</v>
      </c>
    </row>
    <row r="20" spans="1:2">
      <c r="A20" s="11" t="s">
        <v>124</v>
      </c>
      <c r="B20" s="110">
        <v>0.33341588616714701</v>
      </c>
    </row>
    <row r="56" spans="1:5">
      <c r="A56" s="14"/>
    </row>
    <row r="57" spans="1:5">
      <c r="A57" s="15"/>
      <c r="B57" s="15"/>
      <c r="C57" s="15"/>
      <c r="D57" s="15"/>
      <c r="E57" s="15"/>
    </row>
    <row r="58" spans="1:5">
      <c r="A58" s="15"/>
      <c r="B58" s="15"/>
      <c r="C58" s="15"/>
      <c r="D58" s="15"/>
      <c r="E58" s="15"/>
    </row>
    <row r="59" spans="1:5">
      <c r="A59" s="15"/>
      <c r="B59" s="15"/>
      <c r="C59" s="15"/>
      <c r="D59" s="15"/>
      <c r="E59" s="15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B11" sqref="B11"/>
    </sheetView>
  </sheetViews>
  <sheetFormatPr defaultColWidth="9.3046875" defaultRowHeight="14.6"/>
  <cols>
    <col min="1" max="1" width="25.69140625" style="12" customWidth="1"/>
    <col min="2" max="2" width="15.84375" style="12" customWidth="1"/>
    <col min="3" max="3" width="10.69140625" style="12" customWidth="1"/>
    <col min="4" max="4" width="23.3828125" style="12" customWidth="1"/>
    <col min="5" max="5" width="16" style="12" customWidth="1"/>
    <col min="6" max="6" width="14.3046875" style="12" customWidth="1"/>
    <col min="7" max="7" width="26.3046875" style="12" customWidth="1"/>
    <col min="8" max="17" width="9.3046875" style="12"/>
    <col min="18" max="18" width="16.69140625" style="12" customWidth="1"/>
    <col min="19" max="16384" width="9.3046875" style="12"/>
  </cols>
  <sheetData>
    <row r="1" spans="1:7">
      <c r="A1" s="11" t="s">
        <v>240</v>
      </c>
      <c r="B1" s="11"/>
      <c r="C1" s="11"/>
      <c r="D1" s="11"/>
      <c r="E1" s="11"/>
      <c r="F1" s="11"/>
    </row>
    <row r="2" spans="1:7">
      <c r="A2" s="11"/>
      <c r="B2" s="11"/>
      <c r="C2" s="11"/>
      <c r="D2" s="11"/>
      <c r="E2" s="11"/>
      <c r="F2" s="11"/>
    </row>
    <row r="3" spans="1:7">
      <c r="A3" s="12" t="s">
        <v>41</v>
      </c>
      <c r="B3" s="12" t="s">
        <v>251</v>
      </c>
      <c r="C3" s="11"/>
      <c r="D3" s="11"/>
      <c r="E3" s="11"/>
      <c r="F3" s="11"/>
    </row>
    <row r="4" spans="1:7">
      <c r="A4" s="11"/>
      <c r="B4" s="11"/>
      <c r="C4" s="11"/>
      <c r="D4" s="11"/>
      <c r="E4" s="11"/>
      <c r="F4" s="11"/>
    </row>
    <row r="5" spans="1:7">
      <c r="A5" s="11"/>
      <c r="B5" s="107" t="s">
        <v>123</v>
      </c>
      <c r="C5" s="107" t="s">
        <v>188</v>
      </c>
      <c r="D5" s="107" t="s">
        <v>189</v>
      </c>
      <c r="E5" s="107" t="s">
        <v>190</v>
      </c>
      <c r="F5" s="107" t="s">
        <v>191</v>
      </c>
      <c r="G5" s="108" t="s">
        <v>192</v>
      </c>
    </row>
    <row r="6" spans="1:7">
      <c r="A6" s="12" t="s">
        <v>54</v>
      </c>
      <c r="B6" s="111">
        <v>166.40069163299998</v>
      </c>
      <c r="C6" s="52">
        <v>192.84371761498954</v>
      </c>
      <c r="D6" s="52">
        <v>190.41312919751007</v>
      </c>
      <c r="E6" s="52">
        <v>200.35954825141206</v>
      </c>
      <c r="F6" s="52">
        <v>176.59877713691372</v>
      </c>
      <c r="G6" s="52">
        <v>200.97625507957827</v>
      </c>
    </row>
    <row r="7" spans="1:7">
      <c r="A7" s="12" t="s">
        <v>33</v>
      </c>
      <c r="B7" s="111">
        <v>1883.3222613456753</v>
      </c>
      <c r="C7" s="52">
        <v>2876.7204639373081</v>
      </c>
      <c r="D7" s="52">
        <v>2832.191909190451</v>
      </c>
      <c r="E7" s="52">
        <v>2560.8663232587223</v>
      </c>
      <c r="F7" s="52">
        <v>3075.0056893772698</v>
      </c>
      <c r="G7" s="52">
        <v>2530.6180946574268</v>
      </c>
    </row>
    <row r="8" spans="1:7">
      <c r="A8" s="12" t="s">
        <v>55</v>
      </c>
      <c r="B8" s="111">
        <v>529.4809706353002</v>
      </c>
      <c r="C8" s="52">
        <v>686.88211020036658</v>
      </c>
      <c r="D8" s="52">
        <v>682.26134582017687</v>
      </c>
      <c r="E8" s="52">
        <v>662.13836050128987</v>
      </c>
      <c r="F8" s="52">
        <v>875.25724319473409</v>
      </c>
      <c r="G8" s="52">
        <v>673.86249011511291</v>
      </c>
    </row>
    <row r="9" spans="1:7">
      <c r="A9" s="12" t="s">
        <v>56</v>
      </c>
      <c r="B9" s="111">
        <v>334.99924989919998</v>
      </c>
      <c r="C9" s="52">
        <v>411.01028325737349</v>
      </c>
      <c r="D9" s="52">
        <v>409.42936348529992</v>
      </c>
      <c r="E9" s="52">
        <v>394.36597930185729</v>
      </c>
      <c r="F9" s="52">
        <v>550.83180337076647</v>
      </c>
      <c r="G9" s="52">
        <v>417.1824436351319</v>
      </c>
    </row>
    <row r="10" spans="1:7">
      <c r="A10" s="12" t="s">
        <v>57</v>
      </c>
      <c r="B10" s="111">
        <v>61.908168304900002</v>
      </c>
      <c r="C10" s="52">
        <v>63.662053664891701</v>
      </c>
      <c r="D10" s="52">
        <v>63.928080040733505</v>
      </c>
      <c r="E10" s="52">
        <v>62.911195002153114</v>
      </c>
      <c r="F10" s="52">
        <v>58.357905330786615</v>
      </c>
      <c r="G10" s="52">
        <v>70.581128595538615</v>
      </c>
    </row>
    <row r="11" spans="1:7">
      <c r="A11" s="12" t="s">
        <v>58</v>
      </c>
      <c r="B11" s="111">
        <v>205.37636075960003</v>
      </c>
      <c r="C11" s="52">
        <v>216.15870040632856</v>
      </c>
      <c r="D11" s="52">
        <v>215.34440282795785</v>
      </c>
      <c r="E11" s="52">
        <v>241.29709189417702</v>
      </c>
      <c r="F11" s="52">
        <v>198.43669224034483</v>
      </c>
      <c r="G11" s="52">
        <v>237.69440423310468</v>
      </c>
    </row>
    <row r="12" spans="1:7">
      <c r="A12" s="12" t="s">
        <v>59</v>
      </c>
      <c r="B12" s="111">
        <v>164.86299707219999</v>
      </c>
      <c r="C12" s="52">
        <v>185.55968130522012</v>
      </c>
      <c r="D12" s="52">
        <v>184.75756643422864</v>
      </c>
      <c r="E12" s="52">
        <v>204.39483786085921</v>
      </c>
      <c r="F12" s="52">
        <v>170.02297067649084</v>
      </c>
      <c r="G12" s="52">
        <v>195.41953549759637</v>
      </c>
    </row>
    <row r="13" spans="1:7">
      <c r="A13" s="12" t="s">
        <v>60</v>
      </c>
      <c r="B13" s="111">
        <v>314.31283259870003</v>
      </c>
      <c r="C13" s="52">
        <v>329.20083009960945</v>
      </c>
      <c r="D13" s="52">
        <v>327.89629997503533</v>
      </c>
      <c r="E13" s="52">
        <v>347.90002113085529</v>
      </c>
      <c r="F13" s="52">
        <v>302.04841973982661</v>
      </c>
      <c r="G13" s="52">
        <v>365.16653647112338</v>
      </c>
    </row>
    <row r="14" spans="1:7">
      <c r="A14" s="12" t="s">
        <v>31</v>
      </c>
      <c r="B14" s="111">
        <v>792.27262694577496</v>
      </c>
      <c r="C14" s="52">
        <v>909.39070648069776</v>
      </c>
      <c r="D14" s="52">
        <v>906.17578443316813</v>
      </c>
      <c r="E14" s="52">
        <v>999.3285169067376</v>
      </c>
      <c r="F14" s="52">
        <v>822.80847873845539</v>
      </c>
      <c r="G14" s="52">
        <v>934.87356281764778</v>
      </c>
    </row>
    <row r="15" spans="1:7">
      <c r="A15" s="12" t="s">
        <v>61</v>
      </c>
      <c r="B15" s="111">
        <v>187.1494005328</v>
      </c>
      <c r="C15" s="52">
        <v>207.22707006275667</v>
      </c>
      <c r="D15" s="52">
        <v>207.41533267762827</v>
      </c>
      <c r="E15" s="52">
        <v>204.42347845877319</v>
      </c>
      <c r="F15" s="52">
        <v>189.37678196695708</v>
      </c>
      <c r="G15" s="52">
        <v>220.8375482520436</v>
      </c>
    </row>
    <row r="16" spans="1:7">
      <c r="A16" s="12" t="s">
        <v>62</v>
      </c>
      <c r="B16" s="111">
        <v>39.320985915800001</v>
      </c>
      <c r="C16" s="52">
        <v>35.623057706182259</v>
      </c>
      <c r="D16" s="52">
        <v>35.591339981991062</v>
      </c>
      <c r="E16" s="52">
        <v>35.124861318032359</v>
      </c>
      <c r="F16" s="52">
        <v>32.714534211229875</v>
      </c>
      <c r="G16" s="52">
        <v>42.745060250509852</v>
      </c>
    </row>
    <row r="17" spans="1:7">
      <c r="A17" s="12" t="s">
        <v>63</v>
      </c>
      <c r="B17" s="111">
        <v>787.72987151590007</v>
      </c>
      <c r="C17" s="52">
        <v>1045.2809784965848</v>
      </c>
      <c r="D17" s="52">
        <v>1056.1762285001334</v>
      </c>
      <c r="E17" s="52">
        <v>1100.804979300025</v>
      </c>
      <c r="F17" s="52">
        <v>955.3533988468663</v>
      </c>
      <c r="G17" s="52">
        <v>1022.8182391514157</v>
      </c>
    </row>
    <row r="18" spans="1:7">
      <c r="A18" s="12" t="s">
        <v>51</v>
      </c>
      <c r="B18" s="111">
        <v>292.56009771480007</v>
      </c>
      <c r="C18" s="52">
        <v>350.18197446667347</v>
      </c>
      <c r="D18" s="52">
        <v>351.07438278647771</v>
      </c>
      <c r="E18" s="52">
        <v>398.66138852589199</v>
      </c>
      <c r="F18" s="52">
        <v>320.30233970210031</v>
      </c>
      <c r="G18" s="52">
        <v>360.42869190691164</v>
      </c>
    </row>
    <row r="19" spans="1:7">
      <c r="A19" s="12" t="s">
        <v>64</v>
      </c>
      <c r="B19" s="111">
        <v>113.12186837359998</v>
      </c>
      <c r="C19" s="52">
        <v>114.38583065450379</v>
      </c>
      <c r="D19" s="52">
        <v>113.22162334774221</v>
      </c>
      <c r="E19" s="52">
        <v>112.32279008608099</v>
      </c>
      <c r="F19" s="52">
        <v>104.77894265290411</v>
      </c>
      <c r="G19" s="52">
        <v>129.8574973594601</v>
      </c>
    </row>
    <row r="20" spans="1:7">
      <c r="A20" s="53" t="s">
        <v>244</v>
      </c>
      <c r="B20" s="96">
        <v>4.4416000000000002</v>
      </c>
      <c r="C20" s="96">
        <v>5.9225000000000003</v>
      </c>
      <c r="D20" s="96">
        <v>5.9225000000000003</v>
      </c>
      <c r="E20" s="96">
        <v>5.9224999999999994</v>
      </c>
      <c r="F20" s="96">
        <v>6.7294</v>
      </c>
      <c r="G20" s="96">
        <v>6.7294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J36" sqref="J36"/>
    </sheetView>
  </sheetViews>
  <sheetFormatPr defaultColWidth="9.3046875" defaultRowHeight="14.6"/>
  <cols>
    <col min="1" max="1" width="21.53515625" style="12" customWidth="1"/>
    <col min="2" max="2" width="18.3046875" style="12" customWidth="1"/>
    <col min="3" max="3" width="10.69140625" style="12" customWidth="1"/>
    <col min="4" max="4" width="23.3828125" style="12" customWidth="1"/>
    <col min="5" max="5" width="16" style="12" customWidth="1"/>
    <col min="6" max="6" width="14.3046875" style="12" customWidth="1"/>
    <col min="7" max="7" width="25.53515625" style="12" customWidth="1"/>
    <col min="8" max="17" width="9.3046875" style="12"/>
    <col min="18" max="18" width="16.69140625" style="12" customWidth="1"/>
    <col min="19" max="16384" width="9.3046875" style="12"/>
  </cols>
  <sheetData>
    <row r="1" spans="1:8">
      <c r="A1" s="11" t="s">
        <v>241</v>
      </c>
      <c r="B1" s="11"/>
      <c r="C1" s="11"/>
      <c r="D1" s="11"/>
      <c r="E1" s="11"/>
      <c r="F1" s="11"/>
    </row>
    <row r="2" spans="1:8">
      <c r="A2" s="11"/>
      <c r="B2" s="11"/>
      <c r="C2" s="11"/>
      <c r="D2" s="11"/>
      <c r="E2" s="11"/>
      <c r="F2" s="11"/>
    </row>
    <row r="3" spans="1:8">
      <c r="A3" s="12" t="s">
        <v>41</v>
      </c>
      <c r="B3" s="12" t="s">
        <v>251</v>
      </c>
      <c r="C3" s="11"/>
      <c r="D3" s="11"/>
      <c r="E3" s="11"/>
      <c r="F3" s="11"/>
    </row>
    <row r="4" spans="1:8">
      <c r="A4" s="11"/>
      <c r="B4" s="11"/>
      <c r="C4" s="11"/>
      <c r="D4" s="11"/>
      <c r="E4" s="11"/>
      <c r="F4" s="11"/>
    </row>
    <row r="5" spans="1:8">
      <c r="A5" s="11"/>
      <c r="B5" s="19" t="s">
        <v>123</v>
      </c>
      <c r="C5" s="19" t="s">
        <v>188</v>
      </c>
      <c r="D5" s="19" t="s">
        <v>189</v>
      </c>
      <c r="E5" s="19" t="s">
        <v>190</v>
      </c>
      <c r="F5" s="19" t="s">
        <v>191</v>
      </c>
      <c r="G5" s="46" t="s">
        <v>192</v>
      </c>
    </row>
    <row r="6" spans="1:8">
      <c r="A6" s="12" t="s">
        <v>176</v>
      </c>
      <c r="B6" s="52">
        <v>3093.9126427746</v>
      </c>
      <c r="C6" s="52">
        <v>3337.3610510818462</v>
      </c>
      <c r="D6" s="52">
        <v>2123.9916642921057</v>
      </c>
      <c r="E6" s="52">
        <v>2428.49765320193</v>
      </c>
      <c r="F6" s="52">
        <v>1709.1506138316563</v>
      </c>
      <c r="G6" s="52">
        <v>809.49040049371638</v>
      </c>
      <c r="H6" s="40"/>
    </row>
    <row r="7" spans="1:8">
      <c r="A7" s="12" t="s">
        <v>177</v>
      </c>
      <c r="B7" s="52">
        <v>1513.4616483716004</v>
      </c>
      <c r="C7" s="52">
        <v>1385.5227994740605</v>
      </c>
      <c r="D7" s="52">
        <v>983.03995845839006</v>
      </c>
      <c r="E7" s="52">
        <v>959.8457823211827</v>
      </c>
      <c r="F7" s="52">
        <v>725.56354941057452</v>
      </c>
      <c r="G7" s="52">
        <v>347.0102960938155</v>
      </c>
      <c r="H7" s="40"/>
    </row>
    <row r="8" spans="1:8">
      <c r="A8" s="12" t="s">
        <v>96</v>
      </c>
      <c r="B8" s="52">
        <v>15.600131729099999</v>
      </c>
      <c r="C8" s="52">
        <v>1207.3599630673593</v>
      </c>
      <c r="D8" s="52">
        <v>2095.3117941485566</v>
      </c>
      <c r="E8" s="52">
        <v>2282.5248364526551</v>
      </c>
      <c r="F8" s="52">
        <v>3678.8135973866192</v>
      </c>
      <c r="G8" s="52">
        <v>4650.2439516475815</v>
      </c>
      <c r="H8" s="40"/>
    </row>
    <row r="9" spans="1:8">
      <c r="A9" s="12" t="s">
        <v>173</v>
      </c>
      <c r="B9" s="52">
        <v>1057.76466353675</v>
      </c>
      <c r="C9" s="52">
        <v>1332.451515167696</v>
      </c>
      <c r="D9" s="52">
        <v>1760.0130114013455</v>
      </c>
      <c r="E9" s="52">
        <v>1554.6867566359822</v>
      </c>
      <c r="F9" s="52">
        <v>1418.9217674865745</v>
      </c>
      <c r="G9" s="52">
        <v>1338.6890135550395</v>
      </c>
      <c r="H9" s="40"/>
    </row>
    <row r="10" spans="1:8">
      <c r="A10" s="12" t="s">
        <v>53</v>
      </c>
      <c r="B10" s="52">
        <v>162.4470741026</v>
      </c>
      <c r="C10" s="52">
        <v>323.11330197863333</v>
      </c>
      <c r="D10" s="52">
        <v>578.11885694348007</v>
      </c>
      <c r="E10" s="52">
        <v>263.84913505803536</v>
      </c>
      <c r="F10" s="52">
        <v>264.6995886364154</v>
      </c>
      <c r="G10" s="52">
        <v>224.8577760963951</v>
      </c>
      <c r="H10" s="40"/>
    </row>
    <row r="11" spans="1:8">
      <c r="A11" s="12" t="s">
        <v>45</v>
      </c>
      <c r="B11" s="52">
        <v>29.632222732599999</v>
      </c>
      <c r="C11" s="52">
        <v>38.318827583890815</v>
      </c>
      <c r="D11" s="52">
        <v>35.401503454655995</v>
      </c>
      <c r="E11" s="52">
        <v>35.495208127082392</v>
      </c>
      <c r="F11" s="52">
        <v>34.744860433807375</v>
      </c>
      <c r="G11" s="52">
        <v>32.770050136052696</v>
      </c>
      <c r="H11" s="40"/>
    </row>
    <row r="12" spans="1:8">
      <c r="A12" s="11" t="s">
        <v>244</v>
      </c>
      <c r="B12" s="96">
        <v>4.4416000000000002</v>
      </c>
      <c r="C12" s="96">
        <v>5.9225000000000003</v>
      </c>
      <c r="D12" s="96">
        <v>5.9225000000000003</v>
      </c>
      <c r="E12" s="96">
        <v>5.9224999999999994</v>
      </c>
      <c r="F12" s="96">
        <v>6.7294</v>
      </c>
      <c r="G12" s="96">
        <v>6.7294</v>
      </c>
    </row>
    <row r="13" spans="1:8">
      <c r="B13" s="42"/>
      <c r="C13" s="33"/>
      <c r="D13" s="43"/>
      <c r="E13" s="44"/>
      <c r="F13" s="44"/>
      <c r="G13" s="43"/>
    </row>
    <row r="14" spans="1:8">
      <c r="B14" s="42"/>
      <c r="C14" s="33"/>
      <c r="D14" s="43"/>
      <c r="E14" s="44"/>
      <c r="F14" s="44"/>
      <c r="G14" s="43"/>
    </row>
    <row r="15" spans="1:8">
      <c r="B15" s="42"/>
      <c r="C15" s="33"/>
      <c r="D15" s="43"/>
      <c r="E15" s="44"/>
      <c r="F15" s="44"/>
      <c r="G15" s="43"/>
    </row>
    <row r="16" spans="1:8">
      <c r="B16" s="42"/>
      <c r="C16" s="33"/>
      <c r="D16" s="43"/>
      <c r="E16" s="44"/>
      <c r="F16" s="44"/>
      <c r="G16" s="43"/>
    </row>
    <row r="17" spans="1:7">
      <c r="A17" s="11"/>
      <c r="B17" s="37"/>
      <c r="C17" s="36"/>
      <c r="D17" s="36"/>
      <c r="E17" s="36"/>
      <c r="F17" s="36"/>
      <c r="G17" s="3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H26" sqref="H26"/>
    </sheetView>
  </sheetViews>
  <sheetFormatPr defaultRowHeight="12.9"/>
  <cols>
    <col min="1" max="1" width="23.69140625" style="123" customWidth="1"/>
    <col min="2" max="2" width="18.53515625" style="123" customWidth="1"/>
    <col min="3" max="3" width="11.53515625" style="123" customWidth="1"/>
    <col min="4" max="4" width="25.3046875" style="123" customWidth="1"/>
    <col min="5" max="5" width="17.84375" style="123" customWidth="1"/>
    <col min="6" max="6" width="17.53515625" style="123" customWidth="1"/>
    <col min="7" max="7" width="23.3046875" style="123" customWidth="1"/>
    <col min="8" max="16384" width="9.23046875" style="123"/>
  </cols>
  <sheetData>
    <row r="1" spans="1:8" s="12" customFormat="1" ht="14.6">
      <c r="A1" s="11" t="s">
        <v>242</v>
      </c>
      <c r="B1" s="11"/>
      <c r="C1" s="11"/>
      <c r="D1" s="11"/>
      <c r="E1" s="11"/>
      <c r="F1" s="11"/>
    </row>
    <row r="2" spans="1:8" s="12" customFormat="1" ht="14.6">
      <c r="A2" s="11"/>
      <c r="B2" s="11"/>
      <c r="C2" s="11"/>
      <c r="D2" s="11"/>
      <c r="E2" s="11"/>
      <c r="F2" s="11"/>
    </row>
    <row r="3" spans="1:8" s="12" customFormat="1" ht="14.6">
      <c r="A3" s="12" t="s">
        <v>41</v>
      </c>
      <c r="B3" s="12" t="s">
        <v>251</v>
      </c>
      <c r="C3" s="11"/>
      <c r="D3" s="11"/>
      <c r="E3" s="11"/>
      <c r="F3" s="11"/>
    </row>
    <row r="4" spans="1:8" s="12" customFormat="1" ht="14.6">
      <c r="A4" s="11"/>
      <c r="B4" s="11"/>
      <c r="C4" s="11"/>
      <c r="D4" s="11"/>
      <c r="E4" s="11"/>
      <c r="F4" s="11"/>
    </row>
    <row r="5" spans="1:8" s="12" customFormat="1" ht="14.6">
      <c r="A5" s="11"/>
      <c r="B5" s="48" t="s">
        <v>123</v>
      </c>
      <c r="C5" s="48" t="s">
        <v>188</v>
      </c>
      <c r="D5" s="50" t="s">
        <v>189</v>
      </c>
      <c r="E5" s="48" t="s">
        <v>190</v>
      </c>
      <c r="F5" s="48" t="s">
        <v>191</v>
      </c>
      <c r="G5" s="49" t="s">
        <v>192</v>
      </c>
    </row>
    <row r="6" spans="1:8" s="12" customFormat="1" ht="14.6">
      <c r="A6" s="12" t="s">
        <v>176</v>
      </c>
      <c r="B6" s="51">
        <v>30357.271519165002</v>
      </c>
      <c r="C6" s="51">
        <v>33220.463081434988</v>
      </c>
      <c r="D6" s="51">
        <v>21081.21967132451</v>
      </c>
      <c r="E6" s="51">
        <v>24631.014992145279</v>
      </c>
      <c r="F6" s="51">
        <v>19513.878240551414</v>
      </c>
      <c r="G6" s="51">
        <v>8321.29789611462</v>
      </c>
      <c r="H6" s="40"/>
    </row>
    <row r="7" spans="1:8" s="12" customFormat="1" ht="14.6">
      <c r="A7" s="12" t="s">
        <v>177</v>
      </c>
      <c r="B7" s="51">
        <v>17087.887403465</v>
      </c>
      <c r="C7" s="51">
        <v>16241.972878631381</v>
      </c>
      <c r="D7" s="51">
        <v>11701.370078574084</v>
      </c>
      <c r="E7" s="51">
        <v>11906.376997007666</v>
      </c>
      <c r="F7" s="51">
        <v>9844.7717962793122</v>
      </c>
      <c r="G7" s="51">
        <v>4257.3830070973572</v>
      </c>
      <c r="H7" s="40"/>
    </row>
    <row r="8" spans="1:8" s="12" customFormat="1" ht="14.6">
      <c r="A8" s="12" t="s">
        <v>96</v>
      </c>
      <c r="B8" s="51">
        <v>102.6492410403</v>
      </c>
      <c r="C8" s="51">
        <v>12554.20550729995</v>
      </c>
      <c r="D8" s="51">
        <v>22021.422225716004</v>
      </c>
      <c r="E8" s="51">
        <v>24532.774898992899</v>
      </c>
      <c r="F8" s="51">
        <v>44265.28619331478</v>
      </c>
      <c r="G8" s="51">
        <v>50503.689801926099</v>
      </c>
      <c r="H8" s="40"/>
    </row>
    <row r="9" spans="1:8" s="12" customFormat="1" ht="14.6">
      <c r="A9" s="12" t="s">
        <v>173</v>
      </c>
      <c r="B9" s="51">
        <v>1119.8381162763001</v>
      </c>
      <c r="C9" s="51">
        <v>1392.349753746078</v>
      </c>
      <c r="D9" s="51">
        <v>2143.9712089889599</v>
      </c>
      <c r="E9" s="51">
        <v>1947.2628272167913</v>
      </c>
      <c r="F9" s="51">
        <v>1846.0744346446472</v>
      </c>
      <c r="G9" s="51">
        <v>1632.1304425532294</v>
      </c>
      <c r="H9" s="40"/>
    </row>
    <row r="10" spans="1:8" s="12" customFormat="1" ht="14.6">
      <c r="A10" s="12" t="s">
        <v>53</v>
      </c>
      <c r="B10" s="51">
        <v>1545.3917501444002</v>
      </c>
      <c r="C10" s="51">
        <v>3299.1358656682078</v>
      </c>
      <c r="D10" s="51">
        <v>5490.6868740016944</v>
      </c>
      <c r="E10" s="51">
        <v>2774.7133024325458</v>
      </c>
      <c r="F10" s="51">
        <v>3106.8869584927588</v>
      </c>
      <c r="G10" s="51">
        <v>2431.9650046874794</v>
      </c>
      <c r="H10" s="40"/>
    </row>
    <row r="11" spans="1:8" s="12" customFormat="1" ht="14.6">
      <c r="A11" s="12" t="s">
        <v>45</v>
      </c>
      <c r="B11" s="51">
        <v>251.4897473142</v>
      </c>
      <c r="C11" s="51">
        <v>300.52624188977546</v>
      </c>
      <c r="D11" s="51">
        <v>290.25405812241513</v>
      </c>
      <c r="E11" s="51">
        <v>299.54786721657518</v>
      </c>
      <c r="F11" s="51">
        <v>343.98960322985022</v>
      </c>
      <c r="G11" s="51">
        <v>298.55509105562612</v>
      </c>
      <c r="H11" s="40"/>
    </row>
    <row r="12" spans="1:8" s="12" customFormat="1" ht="14.6">
      <c r="A12" s="11" t="s">
        <v>244</v>
      </c>
      <c r="B12" s="127">
        <v>4.4416000000000002</v>
      </c>
      <c r="C12" s="127">
        <v>5.9225000000000003</v>
      </c>
      <c r="D12" s="127">
        <v>5.9225000000000003</v>
      </c>
      <c r="E12" s="127">
        <v>5.9224999999999994</v>
      </c>
      <c r="F12" s="127">
        <v>6.7294</v>
      </c>
      <c r="G12" s="127">
        <v>6.7294</v>
      </c>
    </row>
    <row r="13" spans="1:8" s="12" customFormat="1" ht="14.6">
      <c r="B13" s="126"/>
      <c r="C13" s="52"/>
      <c r="D13" s="126"/>
      <c r="E13" s="126"/>
      <c r="F13" s="126"/>
      <c r="G13" s="126"/>
    </row>
    <row r="14" spans="1:8" s="12" customFormat="1" ht="14.6">
      <c r="B14" s="42"/>
      <c r="C14" s="33"/>
      <c r="D14" s="43"/>
      <c r="E14" s="44"/>
      <c r="F14" s="44"/>
      <c r="G14" s="43"/>
    </row>
    <row r="15" spans="1:8" s="12" customFormat="1" ht="14.6">
      <c r="B15" s="42"/>
      <c r="C15" s="33"/>
      <c r="D15" s="43"/>
      <c r="E15" s="44"/>
      <c r="F15" s="44"/>
      <c r="G15" s="43"/>
    </row>
    <row r="16" spans="1:8" s="12" customFormat="1" ht="14.6">
      <c r="B16" s="42"/>
      <c r="C16" s="33"/>
      <c r="D16" s="43"/>
      <c r="E16" s="44"/>
      <c r="F16" s="44"/>
      <c r="G16" s="43"/>
    </row>
    <row r="17" spans="1:7" s="12" customFormat="1" ht="14.6">
      <c r="A17" s="11"/>
      <c r="B17" s="37"/>
      <c r="C17" s="36"/>
      <c r="D17" s="36"/>
      <c r="E17" s="36"/>
      <c r="F17" s="36"/>
      <c r="G17" s="36"/>
    </row>
    <row r="18" spans="1:7" s="12" customFormat="1" ht="14.6"/>
    <row r="19" spans="1:7" s="12" customFormat="1" ht="14.6"/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74"/>
  <sheetViews>
    <sheetView workbookViewId="0">
      <selection activeCell="N31" sqref="N31"/>
    </sheetView>
  </sheetViews>
  <sheetFormatPr defaultColWidth="9.3046875" defaultRowHeight="14.6"/>
  <cols>
    <col min="1" max="1" width="10.69140625" style="17" customWidth="1"/>
    <col min="2" max="2" width="19.69140625" style="12" customWidth="1"/>
    <col min="3" max="3" width="20.3828125" style="12" customWidth="1"/>
    <col min="4" max="6" width="9.3046875" style="12"/>
    <col min="7" max="7" width="3.15234375" style="12" customWidth="1"/>
    <col min="8" max="16384" width="9.3046875" style="12"/>
  </cols>
  <sheetData>
    <row r="1" spans="1:6">
      <c r="A1" s="53" t="s">
        <v>193</v>
      </c>
    </row>
    <row r="2" spans="1:6">
      <c r="B2" s="3"/>
      <c r="C2" s="3"/>
      <c r="D2" s="3"/>
      <c r="E2" s="3"/>
      <c r="F2" s="3"/>
    </row>
    <row r="3" spans="1:6">
      <c r="A3" s="17" t="s">
        <v>84</v>
      </c>
      <c r="B3" s="86" t="s">
        <v>194</v>
      </c>
      <c r="C3" s="3"/>
      <c r="D3" s="3"/>
      <c r="E3" s="3"/>
      <c r="F3" s="3" t="s">
        <v>195</v>
      </c>
    </row>
    <row r="4" spans="1:6">
      <c r="B4" s="86" t="s">
        <v>196</v>
      </c>
      <c r="C4" s="3"/>
      <c r="D4" s="3"/>
      <c r="E4" s="3"/>
      <c r="F4" s="3" t="s">
        <v>197</v>
      </c>
    </row>
    <row r="5" spans="1:6">
      <c r="B5" s="3"/>
      <c r="C5" s="3"/>
      <c r="D5" s="3"/>
      <c r="E5" s="3"/>
      <c r="F5" s="3"/>
    </row>
    <row r="6" spans="1:6">
      <c r="B6" s="121" t="s">
        <v>198</v>
      </c>
      <c r="C6" s="121" t="s">
        <v>199</v>
      </c>
    </row>
    <row r="7" spans="1:6">
      <c r="A7" s="54">
        <v>36678</v>
      </c>
      <c r="B7" s="22">
        <v>1.0900000000000001</v>
      </c>
      <c r="C7" s="22">
        <v>0.97</v>
      </c>
    </row>
    <row r="8" spans="1:6">
      <c r="A8" s="54">
        <v>36770</v>
      </c>
      <c r="B8" s="22">
        <v>1.04</v>
      </c>
      <c r="C8" s="22">
        <v>1.01</v>
      </c>
    </row>
    <row r="9" spans="1:6">
      <c r="A9" s="54">
        <v>36861</v>
      </c>
      <c r="B9" s="22">
        <v>1.1000000000000001</v>
      </c>
      <c r="C9" s="22">
        <v>1.03</v>
      </c>
    </row>
    <row r="10" spans="1:6">
      <c r="A10" s="54">
        <v>36951</v>
      </c>
      <c r="B10" s="22">
        <v>1</v>
      </c>
      <c r="C10" s="22">
        <v>1.1200000000000001</v>
      </c>
    </row>
    <row r="11" spans="1:6">
      <c r="A11" s="54">
        <v>37043</v>
      </c>
      <c r="B11" s="22">
        <v>1.08</v>
      </c>
      <c r="C11" s="22">
        <v>1.1399999999999999</v>
      </c>
    </row>
    <row r="12" spans="1:6">
      <c r="A12" s="54">
        <v>37135</v>
      </c>
      <c r="B12" s="22">
        <v>1.05</v>
      </c>
      <c r="C12" s="22">
        <v>1.08</v>
      </c>
    </row>
    <row r="13" spans="1:6">
      <c r="A13" s="54">
        <v>37226</v>
      </c>
      <c r="B13" s="22">
        <v>1.1100000000000001</v>
      </c>
      <c r="C13" s="22">
        <v>1.1399999999999999</v>
      </c>
    </row>
    <row r="14" spans="1:6">
      <c r="A14" s="54">
        <v>37316</v>
      </c>
      <c r="B14" s="22">
        <v>1.01</v>
      </c>
      <c r="C14" s="22">
        <v>1.1599999999999999</v>
      </c>
    </row>
    <row r="15" spans="1:6">
      <c r="A15" s="54">
        <v>37408</v>
      </c>
      <c r="B15" s="22">
        <v>1.1100000000000001</v>
      </c>
      <c r="C15" s="22">
        <v>1.1599999999999999</v>
      </c>
    </row>
    <row r="16" spans="1:6">
      <c r="A16" s="54">
        <v>37500</v>
      </c>
      <c r="B16" s="22">
        <v>1.08</v>
      </c>
      <c r="C16" s="22">
        <v>1.1399999999999999</v>
      </c>
    </row>
    <row r="17" spans="1:3">
      <c r="A17" s="54">
        <v>37591</v>
      </c>
      <c r="B17" s="22">
        <v>1.18</v>
      </c>
      <c r="C17" s="22">
        <v>1.03</v>
      </c>
    </row>
    <row r="18" spans="1:3">
      <c r="A18" s="54">
        <v>37681</v>
      </c>
      <c r="B18" s="22">
        <v>1.1000000000000001</v>
      </c>
      <c r="C18" s="22">
        <v>0.97</v>
      </c>
    </row>
    <row r="19" spans="1:3">
      <c r="A19" s="54">
        <v>37773</v>
      </c>
      <c r="B19" s="22">
        <v>1.08</v>
      </c>
      <c r="C19" s="22">
        <v>1.01</v>
      </c>
    </row>
    <row r="20" spans="1:3">
      <c r="A20" s="54">
        <v>37865</v>
      </c>
      <c r="B20" s="22">
        <v>0.94</v>
      </c>
      <c r="C20" s="22">
        <v>1</v>
      </c>
    </row>
    <row r="21" spans="1:3">
      <c r="A21" s="54">
        <v>37956</v>
      </c>
      <c r="B21" s="22">
        <v>0.97</v>
      </c>
      <c r="C21" s="22">
        <v>0.99</v>
      </c>
    </row>
    <row r="22" spans="1:3">
      <c r="A22" s="54">
        <v>38047</v>
      </c>
      <c r="B22" s="22">
        <v>0.85</v>
      </c>
      <c r="C22" s="22">
        <v>0.98</v>
      </c>
    </row>
    <row r="23" spans="1:3">
      <c r="A23" s="54">
        <v>38139</v>
      </c>
      <c r="B23" s="22">
        <v>0.83</v>
      </c>
      <c r="C23" s="22">
        <v>0.99</v>
      </c>
    </row>
    <row r="24" spans="1:3">
      <c r="A24" s="54">
        <v>38231</v>
      </c>
      <c r="B24" s="22">
        <v>0.88</v>
      </c>
      <c r="C24" s="22">
        <v>1.02</v>
      </c>
    </row>
    <row r="25" spans="1:3">
      <c r="A25" s="54">
        <v>38322</v>
      </c>
      <c r="B25" s="22">
        <v>0.96</v>
      </c>
      <c r="C25" s="22">
        <v>1.05</v>
      </c>
    </row>
    <row r="26" spans="1:3">
      <c r="A26" s="54">
        <v>38412</v>
      </c>
      <c r="B26" s="22">
        <v>0.8</v>
      </c>
      <c r="C26" s="22">
        <v>1.05</v>
      </c>
    </row>
    <row r="27" spans="1:3">
      <c r="A27" s="54">
        <v>38504</v>
      </c>
      <c r="B27" s="22">
        <v>0.79</v>
      </c>
      <c r="C27" s="22">
        <v>1.1000000000000001</v>
      </c>
    </row>
    <row r="28" spans="1:3">
      <c r="A28" s="54">
        <v>38596</v>
      </c>
      <c r="B28" s="22">
        <v>0.81</v>
      </c>
      <c r="C28" s="22">
        <v>1.1100000000000001</v>
      </c>
    </row>
    <row r="29" spans="1:3">
      <c r="A29" s="54">
        <v>38687</v>
      </c>
      <c r="B29" s="22">
        <v>0.9</v>
      </c>
      <c r="C29" s="22">
        <v>1.1299999999999999</v>
      </c>
    </row>
    <row r="30" spans="1:3">
      <c r="A30" s="54">
        <v>38777</v>
      </c>
      <c r="B30" s="22">
        <v>0.79</v>
      </c>
      <c r="C30" s="22">
        <v>1.1299999999999999</v>
      </c>
    </row>
    <row r="31" spans="1:3">
      <c r="A31" s="54">
        <v>38869</v>
      </c>
      <c r="B31" s="22">
        <v>0.84</v>
      </c>
      <c r="C31" s="22">
        <v>1.19</v>
      </c>
    </row>
    <row r="32" spans="1:3">
      <c r="A32" s="54">
        <v>38961</v>
      </c>
      <c r="B32" s="22">
        <v>0.83</v>
      </c>
      <c r="C32" s="22">
        <v>1.22</v>
      </c>
    </row>
    <row r="33" spans="1:3">
      <c r="A33" s="54">
        <v>39052</v>
      </c>
      <c r="B33" s="22">
        <v>0.9</v>
      </c>
      <c r="C33" s="22">
        <v>1.2</v>
      </c>
    </row>
    <row r="34" spans="1:3">
      <c r="A34" s="54">
        <v>39142</v>
      </c>
      <c r="B34" s="22">
        <v>0.83</v>
      </c>
      <c r="C34" s="22">
        <v>1.17</v>
      </c>
    </row>
    <row r="35" spans="1:3">
      <c r="A35" s="54">
        <v>39234</v>
      </c>
      <c r="B35" s="22">
        <v>0.81</v>
      </c>
      <c r="C35" s="22">
        <v>1.1599999999999999</v>
      </c>
    </row>
    <row r="36" spans="1:3">
      <c r="A36" s="54">
        <v>39326</v>
      </c>
      <c r="B36" s="22">
        <v>0.83</v>
      </c>
      <c r="C36" s="22">
        <v>1.1499999999999999</v>
      </c>
    </row>
    <row r="37" spans="1:3">
      <c r="A37" s="54">
        <v>39417</v>
      </c>
      <c r="B37" s="22">
        <v>0.92</v>
      </c>
      <c r="C37" s="22">
        <v>1.0900000000000001</v>
      </c>
    </row>
    <row r="38" spans="1:3">
      <c r="A38" s="54">
        <v>39508</v>
      </c>
      <c r="B38" s="22">
        <v>0.83</v>
      </c>
      <c r="C38" s="22">
        <v>1.03</v>
      </c>
    </row>
    <row r="39" spans="1:3">
      <c r="A39" s="54">
        <v>39600</v>
      </c>
      <c r="B39" s="22">
        <v>0.84</v>
      </c>
      <c r="C39" s="22">
        <v>1.06</v>
      </c>
    </row>
    <row r="40" spans="1:3">
      <c r="A40" s="54">
        <v>39692</v>
      </c>
      <c r="B40" s="22">
        <v>0.86</v>
      </c>
      <c r="C40" s="22">
        <v>1.1000000000000001</v>
      </c>
    </row>
    <row r="41" spans="1:3">
      <c r="A41" s="54">
        <v>39783</v>
      </c>
      <c r="B41" s="22">
        <v>0.91</v>
      </c>
      <c r="C41" s="22">
        <v>1.1000000000000001</v>
      </c>
    </row>
    <row r="42" spans="1:3">
      <c r="A42" s="54">
        <v>39873</v>
      </c>
      <c r="B42" s="22">
        <v>0.76</v>
      </c>
      <c r="C42" s="22">
        <v>1.0900000000000001</v>
      </c>
    </row>
    <row r="43" spans="1:3">
      <c r="A43" s="54">
        <v>39965</v>
      </c>
      <c r="B43" s="22">
        <v>0.65</v>
      </c>
      <c r="C43" s="22">
        <v>1.06</v>
      </c>
    </row>
    <row r="44" spans="1:3">
      <c r="A44" s="54">
        <v>40057</v>
      </c>
      <c r="B44" s="22">
        <v>0.71</v>
      </c>
      <c r="C44" s="22">
        <v>1.05</v>
      </c>
    </row>
    <row r="45" spans="1:3">
      <c r="A45" s="54">
        <v>40148</v>
      </c>
      <c r="B45" s="22">
        <v>0.81</v>
      </c>
      <c r="C45" s="22">
        <v>1.02</v>
      </c>
    </row>
    <row r="46" spans="1:3">
      <c r="A46" s="54">
        <v>40238</v>
      </c>
      <c r="B46" s="22">
        <v>0.74</v>
      </c>
      <c r="C46" s="22">
        <v>0.98</v>
      </c>
    </row>
    <row r="47" spans="1:3">
      <c r="A47" s="54">
        <v>40330</v>
      </c>
      <c r="B47" s="22">
        <v>0.74</v>
      </c>
      <c r="C47" s="22">
        <v>0.96</v>
      </c>
    </row>
    <row r="48" spans="1:3">
      <c r="A48" s="54">
        <v>40422</v>
      </c>
      <c r="B48" s="22">
        <v>0.76</v>
      </c>
      <c r="C48" s="22">
        <v>0.96</v>
      </c>
    </row>
    <row r="49" spans="1:3">
      <c r="A49" s="54">
        <v>40513</v>
      </c>
      <c r="B49" s="22">
        <v>0.8</v>
      </c>
      <c r="C49" s="22">
        <v>1.03</v>
      </c>
    </row>
    <row r="50" spans="1:3">
      <c r="A50" s="54">
        <v>40603</v>
      </c>
      <c r="B50" s="22">
        <v>0.72</v>
      </c>
      <c r="C50" s="22">
        <v>1.04</v>
      </c>
    </row>
    <row r="51" spans="1:3">
      <c r="A51" s="54">
        <v>40695</v>
      </c>
      <c r="B51" s="22">
        <v>0.76</v>
      </c>
      <c r="C51" s="22">
        <v>1.1200000000000001</v>
      </c>
    </row>
    <row r="52" spans="1:3">
      <c r="A52" s="54">
        <v>40787</v>
      </c>
      <c r="B52" s="22">
        <v>0.73</v>
      </c>
      <c r="C52" s="22">
        <v>1.1299999999999999</v>
      </c>
    </row>
    <row r="53" spans="1:3">
      <c r="A53" s="54">
        <v>40878</v>
      </c>
      <c r="B53" s="22">
        <v>0.77</v>
      </c>
      <c r="C53" s="22">
        <v>1.1499999999999999</v>
      </c>
    </row>
    <row r="54" spans="1:3">
      <c r="A54" s="54">
        <v>40969</v>
      </c>
      <c r="B54" s="22">
        <v>0.7</v>
      </c>
      <c r="C54" s="22">
        <v>1.17</v>
      </c>
    </row>
    <row r="55" spans="1:3">
      <c r="A55" s="54">
        <v>41061</v>
      </c>
      <c r="B55" s="22">
        <v>0.71</v>
      </c>
      <c r="C55" s="22">
        <v>1.18</v>
      </c>
    </row>
    <row r="56" spans="1:3">
      <c r="A56" s="54">
        <v>41153</v>
      </c>
      <c r="B56" s="22">
        <v>0.71</v>
      </c>
      <c r="C56" s="22">
        <v>1.08</v>
      </c>
    </row>
    <row r="57" spans="1:3">
      <c r="A57" s="54">
        <v>41244</v>
      </c>
      <c r="B57" s="22">
        <v>0.77</v>
      </c>
      <c r="C57" s="22">
        <v>1.06</v>
      </c>
    </row>
    <row r="58" spans="1:3">
      <c r="A58" s="54">
        <v>41334</v>
      </c>
      <c r="B58" s="22">
        <v>0.69</v>
      </c>
      <c r="C58" s="22">
        <v>1.04</v>
      </c>
    </row>
    <row r="59" spans="1:3">
      <c r="A59" s="54">
        <v>41426</v>
      </c>
      <c r="B59" s="22">
        <v>0.65</v>
      </c>
      <c r="C59" s="22">
        <v>1.02</v>
      </c>
    </row>
    <row r="60" spans="1:3">
      <c r="A60" s="54">
        <v>41518</v>
      </c>
      <c r="B60" s="22">
        <v>0.69</v>
      </c>
      <c r="C60" s="22">
        <v>1.05</v>
      </c>
    </row>
    <row r="61" spans="1:3">
      <c r="A61" s="54">
        <v>41609</v>
      </c>
      <c r="B61" s="22">
        <v>0.77</v>
      </c>
      <c r="C61" s="22">
        <v>1.1100000000000001</v>
      </c>
    </row>
    <row r="62" spans="1:3">
      <c r="A62" s="54">
        <v>41699</v>
      </c>
      <c r="B62" s="22">
        <v>0.69</v>
      </c>
      <c r="C62" s="22">
        <v>1.1299999999999999</v>
      </c>
    </row>
    <row r="63" spans="1:3">
      <c r="A63" s="54">
        <v>41791</v>
      </c>
      <c r="B63" s="22">
        <v>0.7</v>
      </c>
      <c r="C63" s="22">
        <v>1.1000000000000001</v>
      </c>
    </row>
    <row r="64" spans="1:3">
      <c r="A64" s="55">
        <v>41883</v>
      </c>
      <c r="B64" s="22">
        <v>0.71</v>
      </c>
      <c r="C64" s="22">
        <v>1.08</v>
      </c>
    </row>
    <row r="65" spans="1:3">
      <c r="A65" s="55">
        <v>41974</v>
      </c>
      <c r="B65" s="22">
        <v>0.75</v>
      </c>
      <c r="C65" s="22">
        <v>1.17</v>
      </c>
    </row>
    <row r="66" spans="1:3">
      <c r="A66" s="55">
        <v>42064</v>
      </c>
      <c r="B66" s="22">
        <v>0.64</v>
      </c>
      <c r="C66" s="22">
        <v>1.22</v>
      </c>
    </row>
    <row r="67" spans="1:3">
      <c r="A67" s="55">
        <v>42156</v>
      </c>
      <c r="B67" s="22">
        <v>0.64</v>
      </c>
      <c r="C67" s="22">
        <v>1.05</v>
      </c>
    </row>
    <row r="68" spans="1:3">
      <c r="A68" s="55">
        <v>42248</v>
      </c>
      <c r="B68" s="22">
        <v>0.65</v>
      </c>
      <c r="C68" s="22">
        <v>1.05</v>
      </c>
    </row>
    <row r="69" spans="1:3">
      <c r="A69" s="55">
        <v>42339</v>
      </c>
      <c r="B69" s="22">
        <v>0.68</v>
      </c>
      <c r="C69" s="22">
        <v>1.1299999999999999</v>
      </c>
    </row>
    <row r="70" spans="1:3">
      <c r="A70" s="55">
        <v>42430</v>
      </c>
      <c r="B70" s="22">
        <v>0.6</v>
      </c>
      <c r="C70" s="22">
        <v>1.07</v>
      </c>
    </row>
    <row r="71" spans="1:3">
      <c r="A71" s="55">
        <v>42522</v>
      </c>
      <c r="B71" s="22">
        <v>0.61</v>
      </c>
      <c r="C71" s="22">
        <v>0.96</v>
      </c>
    </row>
    <row r="72" spans="1:3">
      <c r="A72" s="55">
        <v>42614</v>
      </c>
      <c r="B72" s="22">
        <v>0.56999999999999995</v>
      </c>
      <c r="C72" s="22">
        <v>1.01</v>
      </c>
    </row>
    <row r="73" spans="1:3">
      <c r="A73" s="55">
        <v>42705</v>
      </c>
      <c r="B73" s="22">
        <v>0.63</v>
      </c>
      <c r="C73" s="22">
        <v>1.1000000000000001</v>
      </c>
    </row>
    <row r="74" spans="1:3">
      <c r="A74" s="55">
        <v>42795</v>
      </c>
      <c r="B74" s="22">
        <v>0.56000000000000005</v>
      </c>
      <c r="C74" s="22">
        <v>1.1499999999999999</v>
      </c>
    </row>
  </sheetData>
  <hyperlinks>
    <hyperlink ref="B3" r:id="rId1"/>
    <hyperlink ref="B4" r:id="rId2"/>
  </hyperlinks>
  <pageMargins left="0.7" right="0.7" top="0.75" bottom="0.75" header="0.3" footer="0.3"/>
  <pageSetup paperSize="9" orientation="portrait" r:id="rId3"/>
  <drawing r:id="rId4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11" sqref="B11"/>
    </sheetView>
  </sheetViews>
  <sheetFormatPr defaultColWidth="9.3046875" defaultRowHeight="14.6"/>
  <cols>
    <col min="1" max="1" width="18.15234375" style="12" customWidth="1"/>
    <col min="2" max="16384" width="9.3046875" style="12"/>
  </cols>
  <sheetData>
    <row r="1" spans="1:2">
      <c r="A1" s="11" t="s">
        <v>220</v>
      </c>
    </row>
    <row r="3" spans="1:2">
      <c r="A3" s="12" t="s">
        <v>41</v>
      </c>
      <c r="B3" s="12" t="s">
        <v>253</v>
      </c>
    </row>
    <row r="5" spans="1:2">
      <c r="A5" s="12" t="str">
        <f>[2]Summary!T6</f>
        <v>Northland</v>
      </c>
      <c r="B5" s="56">
        <v>0.91259858176352071</v>
      </c>
    </row>
    <row r="6" spans="1:2">
      <c r="A6" s="12" t="str">
        <f>[2]Summary!T7</f>
        <v>Auckland</v>
      </c>
      <c r="B6" s="56">
        <v>1.0475716050983679</v>
      </c>
    </row>
    <row r="7" spans="1:2">
      <c r="A7" s="12" t="str">
        <f>[2]Summary!T8</f>
        <v>Waikato</v>
      </c>
      <c r="B7" s="56">
        <v>0.81030676299984838</v>
      </c>
    </row>
    <row r="8" spans="1:2">
      <c r="A8" s="12" t="str">
        <f>[2]Summary!T9</f>
        <v>BoP (Tauranga)</v>
      </c>
      <c r="B8" s="56">
        <v>0.81115750342945891</v>
      </c>
    </row>
    <row r="9" spans="1:2">
      <c r="A9" s="12" t="str">
        <f>[2]Summary!T10</f>
        <v>BoP (Rotorua)</v>
      </c>
      <c r="B9" s="56">
        <v>0.86559911831750802</v>
      </c>
    </row>
    <row r="10" spans="1:2">
      <c r="A10" s="12" t="str">
        <f>[2]Summary!T11</f>
        <v>Gisborne</v>
      </c>
      <c r="B10" s="56">
        <v>0.70902780021960377</v>
      </c>
    </row>
    <row r="11" spans="1:2">
      <c r="A11" s="12" t="str">
        <f>[2]Summary!T12</f>
        <v>Hawke's Bay</v>
      </c>
      <c r="B11" s="56">
        <v>0.74610387205449324</v>
      </c>
    </row>
    <row r="12" spans="1:2">
      <c r="A12" s="12" t="str">
        <f>[2]Summary!T13</f>
        <v>Taranaki</v>
      </c>
      <c r="B12" s="56">
        <v>0.78434047679758923</v>
      </c>
    </row>
    <row r="13" spans="1:2">
      <c r="A13" s="12" t="str">
        <f>[2]Summary!T14</f>
        <v>Manawatu-Wanganui</v>
      </c>
      <c r="B13" s="56">
        <v>0.75863478945407903</v>
      </c>
    </row>
    <row r="14" spans="1:2">
      <c r="A14" s="12" t="str">
        <f>[2]Summary!T15</f>
        <v>Wellington</v>
      </c>
      <c r="B14" s="56">
        <v>0.8271482242404764</v>
      </c>
    </row>
    <row r="15" spans="1:2">
      <c r="A15" s="12" t="str">
        <f>[2]Summary!T16</f>
        <v>Tasman-Nelson</v>
      </c>
      <c r="B15" s="56">
        <v>0.7661987467425595</v>
      </c>
    </row>
    <row r="16" spans="1:2">
      <c r="A16" s="12" t="str">
        <f>[2]Summary!T17</f>
        <v>Marlborough</v>
      </c>
      <c r="B16" s="56">
        <v>0.68897850818263096</v>
      </c>
    </row>
    <row r="17" spans="1:2">
      <c r="A17" s="12" t="str">
        <f>[2]Summary!T18</f>
        <v>West Coast</v>
      </c>
      <c r="B17" s="56">
        <v>0.5092104453638393</v>
      </c>
    </row>
    <row r="18" spans="1:2">
      <c r="A18" s="12" t="str">
        <f>[2]Summary!T19</f>
        <v>Canterbury</v>
      </c>
      <c r="B18" s="56">
        <v>0.94411517693889624</v>
      </c>
    </row>
    <row r="19" spans="1:2">
      <c r="A19" s="12" t="str">
        <f>[2]Summary!T20</f>
        <v>Otago (Queenstown)</v>
      </c>
      <c r="B19" s="56">
        <v>1.1140356425720102</v>
      </c>
    </row>
    <row r="20" spans="1:2">
      <c r="A20" s="12" t="str">
        <f>[2]Summary!T21</f>
        <v>Otago (Dunedin)</v>
      </c>
      <c r="B20" s="56">
        <v>0.84897609298825571</v>
      </c>
    </row>
    <row r="21" spans="1:2">
      <c r="A21" s="12" t="str">
        <f>[2]Summary!T22</f>
        <v>Southland</v>
      </c>
      <c r="B21" s="56">
        <v>0.59952333767519006</v>
      </c>
    </row>
    <row r="22" spans="1:2">
      <c r="A22" s="12" t="s">
        <v>36</v>
      </c>
      <c r="B22" s="56">
        <v>0.92051917920591952</v>
      </c>
    </row>
    <row r="23" spans="1:2">
      <c r="B23" s="13"/>
    </row>
    <row r="24" spans="1:2">
      <c r="B24" s="13"/>
    </row>
    <row r="25" spans="1:2">
      <c r="B25" s="13"/>
    </row>
    <row r="26" spans="1:2">
      <c r="B26" s="13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B7" sqref="B7:C14"/>
    </sheetView>
  </sheetViews>
  <sheetFormatPr defaultColWidth="9.3046875" defaultRowHeight="14.6"/>
  <cols>
    <col min="1" max="1" width="9.3046875" style="12"/>
    <col min="2" max="2" width="50.3828125" style="12" customWidth="1"/>
    <col min="3" max="3" width="41.53515625" style="12" customWidth="1"/>
    <col min="4" max="4" width="22.53515625" style="12" bestFit="1" customWidth="1"/>
    <col min="5" max="6" width="9.3046875" style="12"/>
    <col min="7" max="7" width="11" style="12" customWidth="1"/>
    <col min="8" max="8" width="11.3828125" style="12" customWidth="1"/>
    <col min="9" max="16384" width="9.3046875" style="12"/>
  </cols>
  <sheetData>
    <row r="1" spans="1:3">
      <c r="A1" s="11" t="s">
        <v>204</v>
      </c>
    </row>
    <row r="3" spans="1:3">
      <c r="A3" s="12" t="s">
        <v>41</v>
      </c>
      <c r="B3" s="12" t="s">
        <v>253</v>
      </c>
    </row>
    <row r="4" spans="1:3">
      <c r="B4" s="12" t="s">
        <v>205</v>
      </c>
    </row>
    <row r="6" spans="1:3">
      <c r="B6" s="62" t="s">
        <v>207</v>
      </c>
      <c r="C6" s="62" t="s">
        <v>206</v>
      </c>
    </row>
    <row r="7" spans="1:3">
      <c r="A7" s="17">
        <v>2008</v>
      </c>
      <c r="B7" s="88">
        <v>1967126</v>
      </c>
      <c r="C7" s="66"/>
    </row>
    <row r="8" spans="1:3">
      <c r="A8" s="17">
        <v>2013</v>
      </c>
      <c r="B8" s="88">
        <v>2193434</v>
      </c>
      <c r="C8" s="88"/>
    </row>
    <row r="9" spans="1:3">
      <c r="A9" s="17">
        <v>2018</v>
      </c>
      <c r="B9" s="88">
        <v>2824887.3859856036</v>
      </c>
      <c r="C9" s="88">
        <v>2894162.8803806151</v>
      </c>
    </row>
    <row r="10" spans="1:3">
      <c r="A10" s="17">
        <v>2023</v>
      </c>
      <c r="B10" s="88">
        <v>3336368.5981436679</v>
      </c>
      <c r="C10" s="88">
        <v>3569327.9213885553</v>
      </c>
    </row>
    <row r="11" spans="1:3">
      <c r="A11" s="17">
        <v>2028</v>
      </c>
      <c r="B11" s="88">
        <v>3891837.690661781</v>
      </c>
      <c r="C11" s="88">
        <v>4360246.1519287201</v>
      </c>
    </row>
    <row r="12" spans="1:3">
      <c r="A12" s="17">
        <v>2033</v>
      </c>
      <c r="B12" s="88">
        <v>4474776.6573658548</v>
      </c>
      <c r="C12" s="88">
        <v>5248426.1936409464</v>
      </c>
    </row>
    <row r="13" spans="1:3">
      <c r="A13" s="17">
        <v>2038</v>
      </c>
      <c r="B13" s="88">
        <v>5123329.2075258978</v>
      </c>
      <c r="C13" s="88">
        <v>6292137.003299037</v>
      </c>
    </row>
    <row r="14" spans="1:3">
      <c r="A14" s="17">
        <v>2043</v>
      </c>
      <c r="B14" s="88">
        <v>5857610.695250853</v>
      </c>
      <c r="C14" s="88">
        <v>7529306.5574070271</v>
      </c>
    </row>
    <row r="17" spans="1:2">
      <c r="B17" s="62"/>
    </row>
    <row r="18" spans="1:2">
      <c r="A18" s="17"/>
      <c r="B18" s="88"/>
    </row>
    <row r="19" spans="1:2">
      <c r="A19" s="17"/>
      <c r="B19" s="88"/>
    </row>
    <row r="20" spans="1:2">
      <c r="A20" s="17"/>
      <c r="B20" s="88"/>
    </row>
    <row r="21" spans="1:2">
      <c r="A21" s="17"/>
      <c r="B21" s="88"/>
    </row>
    <row r="22" spans="1:2">
      <c r="A22" s="17"/>
      <c r="B22" s="88"/>
    </row>
    <row r="23" spans="1:2">
      <c r="A23" s="17"/>
      <c r="B23" s="88"/>
    </row>
    <row r="24" spans="1:2">
      <c r="A24" s="17"/>
      <c r="B24" s="88"/>
    </row>
    <row r="25" spans="1:2">
      <c r="B25" s="88"/>
    </row>
    <row r="28" spans="1:2">
      <c r="B28" s="79"/>
    </row>
    <row r="29" spans="1:2">
      <c r="B29" s="79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B5" sqref="B5"/>
    </sheetView>
  </sheetViews>
  <sheetFormatPr defaultColWidth="9.3046875" defaultRowHeight="14.6"/>
  <cols>
    <col min="1" max="1" width="9.3046875" style="12"/>
    <col min="2" max="2" width="51.3046875" style="12" customWidth="1"/>
    <col min="3" max="3" width="39.84375" style="12" customWidth="1"/>
    <col min="4" max="4" width="22.53515625" style="12" bestFit="1" customWidth="1"/>
    <col min="5" max="6" width="9.3046875" style="12"/>
    <col min="7" max="7" width="11" style="12" customWidth="1"/>
    <col min="8" max="8" width="11.3828125" style="12" customWidth="1"/>
    <col min="9" max="16384" width="9.3046875" style="12"/>
  </cols>
  <sheetData>
    <row r="1" spans="1:9">
      <c r="A1" s="11" t="s">
        <v>208</v>
      </c>
    </row>
    <row r="3" spans="1:9">
      <c r="A3" s="12" t="s">
        <v>41</v>
      </c>
      <c r="B3" s="12" t="s">
        <v>253</v>
      </c>
    </row>
    <row r="5" spans="1:9">
      <c r="B5" s="62" t="s">
        <v>207</v>
      </c>
      <c r="C5" s="62" t="s">
        <v>206</v>
      </c>
      <c r="D5" s="63"/>
      <c r="E5" s="11"/>
    </row>
    <row r="6" spans="1:9">
      <c r="A6" s="17">
        <v>2015</v>
      </c>
      <c r="B6" s="88">
        <v>2517135.4000000018</v>
      </c>
      <c r="C6" s="88">
        <v>2517135.4000000018</v>
      </c>
      <c r="D6" s="64"/>
      <c r="G6" s="87"/>
      <c r="H6" s="87"/>
    </row>
    <row r="7" spans="1:9">
      <c r="A7" s="17">
        <v>2018</v>
      </c>
      <c r="B7" s="88">
        <v>3148069.2522284887</v>
      </c>
      <c r="C7" s="88">
        <v>3148124.8752292753</v>
      </c>
      <c r="D7" s="64"/>
      <c r="G7" s="87"/>
      <c r="H7" s="87"/>
    </row>
    <row r="8" spans="1:9">
      <c r="A8" s="17">
        <v>2023</v>
      </c>
      <c r="B8" s="88">
        <v>3907948.1050873711</v>
      </c>
      <c r="C8" s="88">
        <v>3908086.1899842625</v>
      </c>
      <c r="D8" s="64"/>
      <c r="G8" s="87"/>
      <c r="H8" s="87"/>
    </row>
    <row r="9" spans="1:9">
      <c r="A9" s="17">
        <v>2028</v>
      </c>
      <c r="B9" s="88">
        <v>4574924.1523403013</v>
      </c>
      <c r="C9" s="88">
        <v>4755336.3064933913</v>
      </c>
      <c r="D9" s="64"/>
      <c r="G9" s="87"/>
      <c r="H9" s="87"/>
    </row>
    <row r="10" spans="1:9">
      <c r="A10" s="17">
        <v>2033</v>
      </c>
      <c r="B10" s="88">
        <v>5304487.5958785126</v>
      </c>
      <c r="C10" s="88">
        <v>5786265.1906740479</v>
      </c>
      <c r="D10" s="64"/>
      <c r="G10" s="87"/>
      <c r="H10" s="87"/>
    </row>
    <row r="11" spans="1:9">
      <c r="A11" s="17">
        <v>2038</v>
      </c>
      <c r="B11" s="88">
        <v>6153789.6868770076</v>
      </c>
      <c r="C11" s="88">
        <v>7044953.2964657387</v>
      </c>
      <c r="D11" s="64"/>
      <c r="G11" s="87"/>
      <c r="H11" s="87"/>
    </row>
    <row r="12" spans="1:9">
      <c r="A12" s="17">
        <v>2043</v>
      </c>
      <c r="B12" s="88">
        <v>7139069.9212536048</v>
      </c>
      <c r="C12" s="88">
        <v>8577439.771317767</v>
      </c>
      <c r="D12" s="64"/>
      <c r="G12" s="87"/>
      <c r="H12" s="87"/>
    </row>
    <row r="13" spans="1:9">
      <c r="G13" s="87"/>
      <c r="H13" s="87"/>
    </row>
    <row r="14" spans="1:9">
      <c r="E14" s="1"/>
      <c r="F14" s="1"/>
      <c r="G14" s="1"/>
      <c r="H14" s="1"/>
      <c r="I14" s="1"/>
    </row>
    <row r="15" spans="1:9">
      <c r="E15" s="1"/>
      <c r="F15" s="1"/>
      <c r="G15" s="1"/>
      <c r="H15" s="1"/>
      <c r="I15" s="1"/>
    </row>
    <row r="16" spans="1:9">
      <c r="E16" s="1"/>
      <c r="F16" s="1"/>
      <c r="G16" s="1"/>
      <c r="H16" s="1"/>
      <c r="I16" s="1"/>
    </row>
    <row r="17" spans="5:9">
      <c r="E17" s="1"/>
      <c r="F17" s="1"/>
      <c r="G17" s="1"/>
      <c r="H17" s="1"/>
      <c r="I17" s="1"/>
    </row>
    <row r="18" spans="5:9">
      <c r="E18" s="1"/>
      <c r="F18" s="1"/>
      <c r="G18" s="1"/>
      <c r="H18" s="1"/>
      <c r="I18" s="1"/>
    </row>
    <row r="19" spans="5:9">
      <c r="E19" s="1"/>
      <c r="F19" s="1"/>
      <c r="G19" s="1"/>
      <c r="H19" s="1"/>
      <c r="I19" s="1"/>
    </row>
    <row r="20" spans="5:9">
      <c r="E20" s="1"/>
      <c r="F20" s="1"/>
      <c r="G20" s="1"/>
      <c r="H20" s="1"/>
      <c r="I20" s="1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G32" sqref="G31:G32"/>
    </sheetView>
  </sheetViews>
  <sheetFormatPr defaultColWidth="9.3046875" defaultRowHeight="14.6"/>
  <cols>
    <col min="1" max="1" width="21.3828125" style="12" customWidth="1"/>
    <col min="2" max="10" width="13.69140625" style="12" bestFit="1" customWidth="1"/>
    <col min="11" max="16384" width="9.3046875" style="12"/>
  </cols>
  <sheetData>
    <row r="1" spans="1:8">
      <c r="A1" s="11" t="s">
        <v>212</v>
      </c>
    </row>
    <row r="3" spans="1:8">
      <c r="A3" s="12" t="s">
        <v>41</v>
      </c>
      <c r="B3" s="12" t="s">
        <v>253</v>
      </c>
    </row>
    <row r="5" spans="1:8">
      <c r="B5" s="62">
        <v>2015</v>
      </c>
      <c r="C5" s="62">
        <v>2018</v>
      </c>
      <c r="D5" s="62">
        <v>2023</v>
      </c>
      <c r="E5" s="62">
        <v>2028</v>
      </c>
      <c r="F5" s="62">
        <v>2033</v>
      </c>
      <c r="G5" s="62">
        <v>2038</v>
      </c>
      <c r="H5" s="62">
        <v>2043</v>
      </c>
    </row>
    <row r="6" spans="1:8">
      <c r="A6" s="12" t="str">
        <f>'[3]Projection Summary'!B7</f>
        <v>Northland</v>
      </c>
      <c r="B6" s="33">
        <v>83159.290835422988</v>
      </c>
      <c r="C6" s="33">
        <v>92584.031887233694</v>
      </c>
      <c r="D6" s="33">
        <v>105616.21882706384</v>
      </c>
      <c r="E6" s="33">
        <v>118852.35154545991</v>
      </c>
      <c r="F6" s="33">
        <v>131765.53900040881</v>
      </c>
      <c r="G6" s="33">
        <v>145532.038617507</v>
      </c>
      <c r="H6" s="33">
        <v>161098.5088388609</v>
      </c>
    </row>
    <row r="7" spans="1:8">
      <c r="A7" s="12" t="str">
        <f>'[3]Projection Summary'!B8</f>
        <v>Auckland</v>
      </c>
      <c r="B7" s="33">
        <v>3712086.5</v>
      </c>
      <c r="C7" s="33">
        <v>4225146.6826269394</v>
      </c>
      <c r="D7" s="33">
        <v>4899273.3283322221</v>
      </c>
      <c r="E7" s="33">
        <v>5580017.6367827449</v>
      </c>
      <c r="F7" s="33">
        <v>6267417.4133761898</v>
      </c>
      <c r="G7" s="33">
        <v>7013557.2502069734</v>
      </c>
      <c r="H7" s="33">
        <v>7865134.6401432464</v>
      </c>
    </row>
    <row r="8" spans="1:8">
      <c r="A8" s="12" t="str">
        <f>'[3]Projection Summary'!B9</f>
        <v>Waikato</v>
      </c>
      <c r="B8" s="33">
        <v>171063</v>
      </c>
      <c r="C8" s="33">
        <v>187556.67013805849</v>
      </c>
      <c r="D8" s="33">
        <v>210201.99154813911</v>
      </c>
      <c r="E8" s="33">
        <v>233625.64292184118</v>
      </c>
      <c r="F8" s="33">
        <v>256639.1814845886</v>
      </c>
      <c r="G8" s="33">
        <v>281028.7332726217</v>
      </c>
      <c r="H8" s="33">
        <v>308803.62627449963</v>
      </c>
    </row>
    <row r="9" spans="1:8">
      <c r="A9" s="12" t="str">
        <f>'[3]Projection Summary'!B10</f>
        <v>BoP (Tauranga)</v>
      </c>
      <c r="B9" s="33">
        <v>151523</v>
      </c>
      <c r="C9" s="33">
        <v>166329.61616368263</v>
      </c>
      <c r="D9" s="33">
        <v>183324.98004401568</v>
      </c>
      <c r="E9" s="33">
        <v>202195.31228539941</v>
      </c>
      <c r="F9" s="33">
        <v>221628.07872445794</v>
      </c>
      <c r="G9" s="33">
        <v>242256.35404841043</v>
      </c>
      <c r="H9" s="33">
        <v>265652.1123066225</v>
      </c>
    </row>
    <row r="10" spans="1:8">
      <c r="A10" s="12" t="str">
        <f>'[3]Projection Summary'!B11</f>
        <v>BoP (Rotorua)</v>
      </c>
      <c r="B10" s="33">
        <v>107885.5</v>
      </c>
      <c r="C10" s="33">
        <v>121769.76931819036</v>
      </c>
      <c r="D10" s="33">
        <v>137709.50748719324</v>
      </c>
      <c r="E10" s="33">
        <v>153888.17410033612</v>
      </c>
      <c r="F10" s="33">
        <v>169735.8496365239</v>
      </c>
      <c r="G10" s="33">
        <v>186644.43514459959</v>
      </c>
      <c r="H10" s="33">
        <v>205906.76930125625</v>
      </c>
    </row>
    <row r="11" spans="1:8">
      <c r="A11" s="12" t="str">
        <f>'[3]Projection Summary'!B12</f>
        <v>Gisborne</v>
      </c>
      <c r="B11" s="33">
        <v>70542.5</v>
      </c>
      <c r="C11" s="33">
        <v>76502.035622013471</v>
      </c>
      <c r="D11" s="33">
        <v>85594.632295963616</v>
      </c>
      <c r="E11" s="33">
        <v>94909.285433649755</v>
      </c>
      <c r="F11" s="33">
        <v>103899.59358988411</v>
      </c>
      <c r="G11" s="33">
        <v>113300.88262797955</v>
      </c>
      <c r="H11" s="33">
        <v>123937.84824769918</v>
      </c>
    </row>
    <row r="12" spans="1:8">
      <c r="A12" s="12" t="str">
        <f>'[3]Projection Summary'!B13</f>
        <v>Hawke's Bay</v>
      </c>
      <c r="B12" s="33">
        <v>260730</v>
      </c>
      <c r="C12" s="33">
        <v>281240.37873218535</v>
      </c>
      <c r="D12" s="33">
        <v>312992.4382117631</v>
      </c>
      <c r="E12" s="33">
        <v>348123.85867794778</v>
      </c>
      <c r="F12" s="33">
        <v>381995.30591698783</v>
      </c>
      <c r="G12" s="33">
        <v>417917.22528369643</v>
      </c>
      <c r="H12" s="33">
        <v>458415.62697704468</v>
      </c>
    </row>
    <row r="13" spans="1:8">
      <c r="A13" s="12" t="str">
        <f>'[3]Projection Summary'!B14</f>
        <v>Taranaki</v>
      </c>
      <c r="B13" s="33">
        <v>171092.5</v>
      </c>
      <c r="C13" s="33">
        <v>189477.51488540813</v>
      </c>
      <c r="D13" s="33">
        <v>215343.26466999471</v>
      </c>
      <c r="E13" s="33">
        <v>240553.66782903858</v>
      </c>
      <c r="F13" s="33">
        <v>265369.16336041637</v>
      </c>
      <c r="G13" s="33">
        <v>292216.34244760813</v>
      </c>
      <c r="H13" s="33">
        <v>322908.1369428453</v>
      </c>
    </row>
    <row r="14" spans="1:8">
      <c r="A14" s="12" t="str">
        <f>'[3]Projection Summary'!B15</f>
        <v>Manawatu-Wanganui</v>
      </c>
      <c r="B14" s="33">
        <v>260200.5</v>
      </c>
      <c r="C14" s="33">
        <v>286409.11293956923</v>
      </c>
      <c r="D14" s="33">
        <v>321923.13837436057</v>
      </c>
      <c r="E14" s="33">
        <v>358039.58529632818</v>
      </c>
      <c r="F14" s="33">
        <v>393056.95004902326</v>
      </c>
      <c r="G14" s="33">
        <v>430290.32044242829</v>
      </c>
      <c r="H14" s="33">
        <v>472344.7556749201</v>
      </c>
    </row>
    <row r="15" spans="1:8">
      <c r="A15" s="12" t="str">
        <f>'[3]Projection Summary'!B16</f>
        <v>Wellington</v>
      </c>
      <c r="B15" s="33">
        <v>2443166</v>
      </c>
      <c r="C15" s="33">
        <v>2736006.6847606129</v>
      </c>
      <c r="D15" s="33">
        <v>3086035.6005961662</v>
      </c>
      <c r="E15" s="33">
        <v>3446953.4461365622</v>
      </c>
      <c r="F15" s="33">
        <v>3802009.9990160051</v>
      </c>
      <c r="G15" s="33">
        <v>4181894.8286773702</v>
      </c>
      <c r="H15" s="33">
        <v>4612534.3531208886</v>
      </c>
    </row>
    <row r="16" spans="1:8">
      <c r="A16" s="12" t="str">
        <f>'[3]Projection Summary'!B17</f>
        <v>Tasman-Nelson</v>
      </c>
      <c r="B16" s="33">
        <v>382025</v>
      </c>
      <c r="C16" s="33">
        <v>419256.1566479766</v>
      </c>
      <c r="D16" s="33">
        <v>470845.81902271713</v>
      </c>
      <c r="E16" s="33">
        <v>524246.9482707103</v>
      </c>
      <c r="F16" s="33">
        <v>576166.88470393128</v>
      </c>
      <c r="G16" s="33">
        <v>631127.95234064839</v>
      </c>
      <c r="H16" s="33">
        <v>692215.86421390949</v>
      </c>
    </row>
    <row r="17" spans="1:8">
      <c r="A17" s="12" t="str">
        <f>'[3]Projection Summary'!B18</f>
        <v>Marlborough</v>
      </c>
      <c r="B17" s="33">
        <v>125000</v>
      </c>
      <c r="C17" s="33">
        <v>137130.39991828214</v>
      </c>
      <c r="D17" s="33">
        <v>153124.37966389736</v>
      </c>
      <c r="E17" s="33">
        <v>169250.23279698234</v>
      </c>
      <c r="F17" s="33">
        <v>184678.53175462881</v>
      </c>
      <c r="G17" s="33">
        <v>200952.21403256783</v>
      </c>
      <c r="H17" s="33">
        <v>219344.35696621155</v>
      </c>
    </row>
    <row r="18" spans="1:8">
      <c r="A18" s="12" t="str">
        <f>'[3]Projection Summary'!B19</f>
        <v>West Coast</v>
      </c>
      <c r="B18" s="33">
        <v>20581.397590528468</v>
      </c>
      <c r="C18" s="33">
        <v>21691.478788257999</v>
      </c>
      <c r="D18" s="33">
        <v>23583.40929104761</v>
      </c>
      <c r="E18" s="33">
        <v>25496.840665312568</v>
      </c>
      <c r="F18" s="33">
        <v>27228.865413399799</v>
      </c>
      <c r="G18" s="33">
        <v>28999.465194064222</v>
      </c>
      <c r="H18" s="33">
        <v>31002.582923464281</v>
      </c>
    </row>
    <row r="19" spans="1:8">
      <c r="A19" s="12" t="str">
        <f>'[3]Projection Summary'!B20</f>
        <v>Canterbury</v>
      </c>
      <c r="B19" s="33">
        <v>2319885.5</v>
      </c>
      <c r="C19" s="33">
        <v>2618743.5815802324</v>
      </c>
      <c r="D19" s="33">
        <v>2998768.8437913796</v>
      </c>
      <c r="E19" s="33">
        <v>3379109.4508907078</v>
      </c>
      <c r="F19" s="33">
        <v>3759754.8127095834</v>
      </c>
      <c r="G19" s="33">
        <v>4173523.1946274955</v>
      </c>
      <c r="H19" s="33">
        <v>4646041.5845003165</v>
      </c>
    </row>
    <row r="20" spans="1:8">
      <c r="A20" s="12" t="str">
        <f>'[3]Projection Summary'!B21</f>
        <v>Otago (Queenstown)</v>
      </c>
      <c r="B20" s="33">
        <v>533973.5</v>
      </c>
      <c r="C20" s="33">
        <v>625628.70440820872</v>
      </c>
      <c r="D20" s="33">
        <v>731584.02253934089</v>
      </c>
      <c r="E20" s="33">
        <v>835777.14051006269</v>
      </c>
      <c r="F20" s="33">
        <v>941933.73737934942</v>
      </c>
      <c r="G20" s="33">
        <v>1057702.7149467191</v>
      </c>
      <c r="H20" s="33">
        <v>1191032.9098162046</v>
      </c>
    </row>
    <row r="21" spans="1:8">
      <c r="A21" s="12" t="str">
        <f>'[3]Projection Summary'!B22</f>
        <v>Otago (Dunedin)</v>
      </c>
      <c r="B21" s="33">
        <v>417229.25</v>
      </c>
      <c r="C21" s="33">
        <v>456872.97737756971</v>
      </c>
      <c r="D21" s="33">
        <v>513568.64426857809</v>
      </c>
      <c r="E21" s="33">
        <v>573805.26844264404</v>
      </c>
      <c r="F21" s="33">
        <v>633221.74509401002</v>
      </c>
      <c r="G21" s="33">
        <v>697111.27765522909</v>
      </c>
      <c r="H21" s="33">
        <v>769696.82344535342</v>
      </c>
    </row>
    <row r="22" spans="1:8">
      <c r="A22" s="12" t="str">
        <f>'[3]Projection Summary'!B23</f>
        <v>Southland</v>
      </c>
      <c r="B22" s="33">
        <v>141311.3725</v>
      </c>
      <c r="C22" s="33">
        <v>152187.867602068</v>
      </c>
      <c r="D22" s="33">
        <v>169714.11825431063</v>
      </c>
      <c r="E22" s="33">
        <v>185474.62259623982</v>
      </c>
      <c r="F22" s="33">
        <v>200423.01628039349</v>
      </c>
      <c r="G22" s="33">
        <v>216145.3370208627</v>
      </c>
      <c r="H22" s="33">
        <v>233933.98451557665</v>
      </c>
    </row>
    <row r="23" spans="1:8">
      <c r="A23" s="11" t="str">
        <f>'[3]Projection Summary'!B24</f>
        <v>All regions</v>
      </c>
      <c r="B23" s="45">
        <v>11371454.810925953</v>
      </c>
      <c r="C23" s="45">
        <v>12794533.663396493</v>
      </c>
      <c r="D23" s="45">
        <v>14619204.337218154</v>
      </c>
      <c r="E23" s="45">
        <v>16470319.465181965</v>
      </c>
      <c r="F23" s="45">
        <v>18316924.667489786</v>
      </c>
      <c r="G23" s="45">
        <v>20310200.566586781</v>
      </c>
      <c r="H23" s="45">
        <v>22580004.484208923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J28" sqref="J28"/>
    </sheetView>
  </sheetViews>
  <sheetFormatPr defaultColWidth="9.3046875" defaultRowHeight="14.6"/>
  <cols>
    <col min="1" max="1" width="19.3046875" style="12" customWidth="1"/>
    <col min="2" max="2" width="14.3828125" style="12" bestFit="1" customWidth="1"/>
    <col min="3" max="3" width="33.3828125" style="12" bestFit="1" customWidth="1"/>
    <col min="4" max="4" width="15.69140625" style="12" bestFit="1" customWidth="1"/>
    <col min="5" max="5" width="14" style="12" bestFit="1" customWidth="1"/>
    <col min="6" max="6" width="25.53515625" style="12" bestFit="1" customWidth="1"/>
    <col min="7" max="16384" width="9.3046875" style="12"/>
  </cols>
  <sheetData>
    <row r="1" spans="1:8">
      <c r="A1" s="11" t="s">
        <v>211</v>
      </c>
    </row>
    <row r="3" spans="1:8">
      <c r="A3" s="12" t="s">
        <v>41</v>
      </c>
      <c r="B3" s="12" t="s">
        <v>253</v>
      </c>
    </row>
    <row r="5" spans="1:8">
      <c r="B5" s="62" t="s">
        <v>172</v>
      </c>
      <c r="C5" s="62" t="s">
        <v>209</v>
      </c>
      <c r="D5" s="62" t="s">
        <v>190</v>
      </c>
      <c r="E5" s="62" t="s">
        <v>191</v>
      </c>
      <c r="F5" s="63" t="s">
        <v>192</v>
      </c>
      <c r="G5" s="62"/>
      <c r="H5" s="62"/>
    </row>
    <row r="6" spans="1:8">
      <c r="A6" s="12" t="str">
        <f>'[3]Projection Summary'!B7</f>
        <v>Northland</v>
      </c>
      <c r="B6" s="67">
        <v>8.3159290835422991E-2</v>
      </c>
      <c r="C6" s="67">
        <v>0.1610985088388609</v>
      </c>
      <c r="D6" s="67">
        <v>0.17073196630856913</v>
      </c>
      <c r="E6" s="67">
        <v>0.29258578283944353</v>
      </c>
      <c r="F6" s="67">
        <v>0.35140772907813295</v>
      </c>
    </row>
    <row r="7" spans="1:8">
      <c r="A7" s="12" t="str">
        <f>'[3]Projection Summary'!B8</f>
        <v>Auckland</v>
      </c>
      <c r="B7" s="67">
        <v>3.7120864999999998</v>
      </c>
      <c r="C7" s="67">
        <v>7.8651346401432463</v>
      </c>
      <c r="D7" s="67">
        <v>8.0795114318551668</v>
      </c>
      <c r="E7" s="67">
        <v>14.444005811159178</v>
      </c>
      <c r="F7" s="67">
        <v>15.836188899058266</v>
      </c>
    </row>
    <row r="8" spans="1:8">
      <c r="A8" s="12" t="str">
        <f>'[3]Projection Summary'!B9</f>
        <v>Waikato</v>
      </c>
      <c r="B8" s="67">
        <v>0.17106299999999999</v>
      </c>
      <c r="C8" s="67">
        <v>0.30880362627449964</v>
      </c>
      <c r="D8" s="67">
        <v>0.3388450518553302</v>
      </c>
      <c r="E8" s="67">
        <v>0.65105048191424797</v>
      </c>
      <c r="F8" s="67">
        <v>0.70595156472304321</v>
      </c>
    </row>
    <row r="9" spans="1:8">
      <c r="A9" s="12" t="str">
        <f>'[3]Projection Summary'!B10</f>
        <v>BoP (Tauranga)</v>
      </c>
      <c r="B9" s="67">
        <v>0.15152299999999999</v>
      </c>
      <c r="C9" s="67">
        <v>0.2656521123066225</v>
      </c>
      <c r="D9" s="67">
        <v>0.28062500651632727</v>
      </c>
      <c r="E9" s="67">
        <v>0.57515018268578255</v>
      </c>
      <c r="F9" s="67">
        <v>0.57974145275394584</v>
      </c>
    </row>
    <row r="10" spans="1:8">
      <c r="A10" s="12" t="str">
        <f>'[3]Projection Summary'!B11</f>
        <v>BoP (Rotorua)</v>
      </c>
      <c r="B10" s="67">
        <v>0.1078855</v>
      </c>
      <c r="C10" s="67">
        <v>0.20590676930125626</v>
      </c>
      <c r="D10" s="67">
        <v>0.21866194792891222</v>
      </c>
      <c r="E10" s="67">
        <v>0.4538137579804532</v>
      </c>
      <c r="F10" s="67">
        <v>0.46232479461817172</v>
      </c>
    </row>
    <row r="11" spans="1:8">
      <c r="A11" s="12" t="str">
        <f>'[3]Projection Summary'!B12</f>
        <v>Gisborne</v>
      </c>
      <c r="B11" s="67">
        <v>7.0542499999999994E-2</v>
      </c>
      <c r="C11" s="67">
        <v>0.12393784824769918</v>
      </c>
      <c r="D11" s="67">
        <v>0.12809401695403447</v>
      </c>
      <c r="E11" s="67">
        <v>0.21567213704956636</v>
      </c>
      <c r="F11" s="67">
        <v>0.27512041113587077</v>
      </c>
    </row>
    <row r="12" spans="1:8">
      <c r="A12" s="12" t="str">
        <f>'[3]Projection Summary'!B13</f>
        <v>Hawke's Bay</v>
      </c>
      <c r="B12" s="67">
        <v>0.26073000000000002</v>
      </c>
      <c r="C12" s="67">
        <v>0.45841562697704469</v>
      </c>
      <c r="D12" s="67">
        <v>0.51215108390501218</v>
      </c>
      <c r="E12" s="67">
        <v>0.79250358200162119</v>
      </c>
      <c r="F12" s="67">
        <v>1.0040607791819718</v>
      </c>
    </row>
    <row r="13" spans="1:8">
      <c r="A13" s="12" t="str">
        <f>'[3]Projection Summary'!B14</f>
        <v>Taranaki</v>
      </c>
      <c r="B13" s="67">
        <v>0.17109250000000001</v>
      </c>
      <c r="C13" s="67">
        <v>0.32290813694284531</v>
      </c>
      <c r="D13" s="67">
        <v>0.36123373370021289</v>
      </c>
      <c r="E13" s="67">
        <v>0.54818801239087267</v>
      </c>
      <c r="F13" s="67">
        <v>0.68771518552534339</v>
      </c>
    </row>
    <row r="14" spans="1:8">
      <c r="A14" s="12" t="str">
        <f>'[3]Projection Summary'!B15</f>
        <v>Manawatu-Wanganui</v>
      </c>
      <c r="B14" s="67">
        <v>0.2602005</v>
      </c>
      <c r="C14" s="67">
        <v>0.47234475567492012</v>
      </c>
      <c r="D14" s="67">
        <v>0.50557669891014079</v>
      </c>
      <c r="E14" s="67">
        <v>0.82508776213896307</v>
      </c>
      <c r="F14" s="67">
        <v>1.037938742636934</v>
      </c>
    </row>
    <row r="15" spans="1:8">
      <c r="A15" s="12" t="str">
        <f>'[3]Projection Summary'!B16</f>
        <v>Wellington</v>
      </c>
      <c r="B15" s="67">
        <v>2.4431660000000002</v>
      </c>
      <c r="C15" s="67">
        <v>4.6125343531208882</v>
      </c>
      <c r="D15" s="67">
        <v>5.1150318934336907</v>
      </c>
      <c r="E15" s="67">
        <v>8.2998897416677693</v>
      </c>
      <c r="F15" s="67">
        <v>10.206217012546194</v>
      </c>
    </row>
    <row r="16" spans="1:8">
      <c r="A16" s="12" t="str">
        <f>'[3]Projection Summary'!B17</f>
        <v>Tasman-Nelson</v>
      </c>
      <c r="B16" s="67">
        <v>0.382025</v>
      </c>
      <c r="C16" s="67">
        <v>0.69221586421390946</v>
      </c>
      <c r="D16" s="67">
        <v>0.73473774263040281</v>
      </c>
      <c r="E16" s="67">
        <v>1.1868137676121562</v>
      </c>
      <c r="F16" s="67">
        <v>1.5807116892479418</v>
      </c>
    </row>
    <row r="17" spans="1:6">
      <c r="A17" s="12" t="str">
        <f>'[3]Projection Summary'!B18</f>
        <v>Marlborough</v>
      </c>
      <c r="B17" s="67">
        <v>0.125</v>
      </c>
      <c r="C17" s="67">
        <v>0.21934435696621155</v>
      </c>
      <c r="D17" s="67">
        <v>0.22878896481496319</v>
      </c>
      <c r="E17" s="67">
        <v>0.38401586377599256</v>
      </c>
      <c r="F17" s="67">
        <v>0.46169113688238822</v>
      </c>
    </row>
    <row r="18" spans="1:6">
      <c r="A18" s="12" t="str">
        <f>'[3]Projection Summary'!B19</f>
        <v>West Coast</v>
      </c>
      <c r="B18" s="67">
        <v>2.0581397590528468E-2</v>
      </c>
      <c r="C18" s="67">
        <v>3.1002582923464281E-2</v>
      </c>
      <c r="D18" s="67">
        <v>3.3779877564751704E-2</v>
      </c>
      <c r="E18" s="67">
        <v>5.3842356974176379E-2</v>
      </c>
      <c r="F18" s="67">
        <v>7.8668648316735326E-2</v>
      </c>
    </row>
    <row r="19" spans="1:6">
      <c r="A19" s="12" t="str">
        <f>'[3]Projection Summary'!B20</f>
        <v>Canterbury</v>
      </c>
      <c r="B19" s="67">
        <v>2.3198854999999998</v>
      </c>
      <c r="C19" s="67">
        <v>4.6460415845003169</v>
      </c>
      <c r="D19" s="67">
        <v>5.041902504864388</v>
      </c>
      <c r="E19" s="67">
        <v>8.2168352885672782</v>
      </c>
      <c r="F19" s="67">
        <v>9.8974014637959531</v>
      </c>
    </row>
    <row r="20" spans="1:6">
      <c r="A20" s="12" t="str">
        <f>'[3]Projection Summary'!B21</f>
        <v>Otago (Queenstown)</v>
      </c>
      <c r="B20" s="67">
        <v>0.53397349999999999</v>
      </c>
      <c r="C20" s="67">
        <v>1.1910329098162045</v>
      </c>
      <c r="D20" s="67">
        <v>1.3240771787165553</v>
      </c>
      <c r="E20" s="67">
        <v>2.1067001652191299</v>
      </c>
      <c r="F20" s="67">
        <v>2.5240274751223817</v>
      </c>
    </row>
    <row r="21" spans="1:6">
      <c r="A21" s="12" t="str">
        <f>'[3]Projection Summary'!B22</f>
        <v>Otago (Dunedin)</v>
      </c>
      <c r="B21" s="67">
        <v>0.41722925</v>
      </c>
      <c r="C21" s="67">
        <v>0.7696968234453534</v>
      </c>
      <c r="D21" s="67">
        <v>0.88218529626054387</v>
      </c>
      <c r="E21" s="67">
        <v>1.3616088587296475</v>
      </c>
      <c r="F21" s="67">
        <v>1.6811839738751513</v>
      </c>
    </row>
    <row r="22" spans="1:6">
      <c r="A22" s="12" t="str">
        <f>'[3]Projection Summary'!B23</f>
        <v>Southland</v>
      </c>
      <c r="B22" s="67">
        <v>0.1413113725</v>
      </c>
      <c r="C22" s="67">
        <v>0.23393398451557665</v>
      </c>
      <c r="D22" s="67">
        <v>0.2541107380418966</v>
      </c>
      <c r="E22" s="67">
        <v>0.39266198441159106</v>
      </c>
      <c r="F22" s="67">
        <v>0.55947153026110175</v>
      </c>
    </row>
    <row r="23" spans="1:6">
      <c r="A23" s="12" t="str">
        <f>'[3]Projection Summary'!B24</f>
        <v>All regions</v>
      </c>
      <c r="B23" s="67">
        <v>11.371454810925954</v>
      </c>
      <c r="C23" s="67">
        <v>22.580004484208924</v>
      </c>
      <c r="D23" s="67">
        <v>24.210045134260895</v>
      </c>
      <c r="E23" s="67">
        <v>40.800425537117867</v>
      </c>
      <c r="F23" s="67">
        <v>47.929822488759527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D6" sqref="D6"/>
    </sheetView>
  </sheetViews>
  <sheetFormatPr defaultColWidth="9.3046875" defaultRowHeight="14.6"/>
  <cols>
    <col min="1" max="1" width="21.84375" style="12" customWidth="1"/>
    <col min="2" max="2" width="13.53515625" style="18" customWidth="1"/>
    <col min="3" max="3" width="13" style="18" customWidth="1"/>
    <col min="4" max="4" width="14.53515625" style="18" customWidth="1"/>
    <col min="5" max="5" width="14.3828125" style="12" customWidth="1"/>
    <col min="6" max="8" width="13.3828125" style="12" customWidth="1"/>
    <col min="9" max="9" width="18.53515625" style="12" customWidth="1"/>
    <col min="10" max="10" width="16.3046875" style="12" customWidth="1"/>
    <col min="11" max="11" width="8.3046875" style="12" customWidth="1"/>
    <col min="12" max="12" width="9.84375" style="12" customWidth="1"/>
    <col min="13" max="13" width="10.3828125" style="12" customWidth="1"/>
    <col min="14" max="20" width="8.3046875" style="12" customWidth="1"/>
    <col min="21" max="16384" width="9.3046875" style="12"/>
  </cols>
  <sheetData>
    <row r="1" spans="1:13">
      <c r="A1" s="11" t="s">
        <v>221</v>
      </c>
      <c r="B1" s="12"/>
      <c r="C1" s="12"/>
      <c r="D1" s="12"/>
    </row>
    <row r="2" spans="1:13">
      <c r="B2" s="12"/>
      <c r="C2" s="12"/>
      <c r="D2" s="12"/>
    </row>
    <row r="3" spans="1:13">
      <c r="A3" s="12" t="s">
        <v>41</v>
      </c>
      <c r="B3" s="12" t="s">
        <v>253</v>
      </c>
      <c r="C3" s="12"/>
      <c r="D3" s="12"/>
    </row>
    <row r="4" spans="1:13">
      <c r="B4" s="17"/>
      <c r="H4" s="68"/>
      <c r="I4" s="68"/>
      <c r="J4" s="68"/>
      <c r="K4" s="68"/>
      <c r="L4" s="68"/>
      <c r="M4" s="68"/>
    </row>
    <row r="5" spans="1:13">
      <c r="B5" s="69">
        <v>2015</v>
      </c>
      <c r="C5" s="69">
        <v>2018</v>
      </c>
      <c r="D5" s="69">
        <v>2023</v>
      </c>
      <c r="E5" s="69">
        <v>2028</v>
      </c>
      <c r="F5" s="69">
        <v>2033</v>
      </c>
      <c r="G5" s="69">
        <v>2038</v>
      </c>
      <c r="H5" s="69">
        <v>2043</v>
      </c>
      <c r="K5" s="68"/>
    </row>
    <row r="6" spans="1:13">
      <c r="A6" s="12" t="s">
        <v>33</v>
      </c>
      <c r="B6" s="65">
        <v>4.1774069999999996</v>
      </c>
      <c r="C6" s="65">
        <v>5.0901131653887939</v>
      </c>
      <c r="D6" s="65">
        <v>6.2079267382490722</v>
      </c>
      <c r="E6" s="65">
        <v>7.2757297040136333</v>
      </c>
      <c r="F6" s="65">
        <v>8.4256821732775204</v>
      </c>
      <c r="G6" s="65">
        <v>9.7357238360395471</v>
      </c>
      <c r="H6" s="65">
        <v>11.241554061433131</v>
      </c>
      <c r="I6" s="68"/>
      <c r="J6" s="68"/>
      <c r="K6" s="68"/>
    </row>
    <row r="7" spans="1:13">
      <c r="A7" s="12" t="str">
        <f>'[3]Projection Summary'!B56</f>
        <v>Wellington</v>
      </c>
      <c r="B7" s="65">
        <v>0.43713400000000002</v>
      </c>
      <c r="C7" s="65">
        <v>0.52641834257219022</v>
      </c>
      <c r="D7" s="65">
        <v>0.62751819165798628</v>
      </c>
      <c r="E7" s="65">
        <v>0.72303077648938641</v>
      </c>
      <c r="F7" s="65">
        <v>0.82463237236286069</v>
      </c>
      <c r="G7" s="65">
        <v>0.93982243479586081</v>
      </c>
      <c r="H7" s="65">
        <v>1.071210170190535</v>
      </c>
      <c r="I7" s="68"/>
      <c r="J7" s="68"/>
      <c r="K7" s="68"/>
    </row>
    <row r="8" spans="1:13">
      <c r="A8" s="12" t="s">
        <v>32</v>
      </c>
      <c r="B8" s="65">
        <v>0.73719500000000004</v>
      </c>
      <c r="C8" s="65">
        <v>0.88617059241625584</v>
      </c>
      <c r="D8" s="65">
        <v>1.0648163555570664</v>
      </c>
      <c r="E8" s="65">
        <v>1.2304615505436507</v>
      </c>
      <c r="F8" s="65">
        <v>1.4065458253022898</v>
      </c>
      <c r="G8" s="65">
        <v>1.6138210169343139</v>
      </c>
      <c r="H8" s="65">
        <v>1.8513746933283335</v>
      </c>
      <c r="I8" s="68"/>
      <c r="J8" s="68"/>
      <c r="K8" s="68"/>
    </row>
    <row r="9" spans="1:13">
      <c r="A9" s="12" t="s">
        <v>30</v>
      </c>
      <c r="B9" s="65">
        <v>0.22144</v>
      </c>
      <c r="C9" s="65">
        <v>0.28250182746025121</v>
      </c>
      <c r="D9" s="65">
        <v>0.35378343148521096</v>
      </c>
      <c r="E9" s="65">
        <v>0.42016505984695768</v>
      </c>
      <c r="F9" s="65">
        <v>0.49376753063837953</v>
      </c>
      <c r="G9" s="65">
        <v>0.57453548800897658</v>
      </c>
      <c r="H9" s="65">
        <v>0.66852878637348467</v>
      </c>
      <c r="I9" s="68"/>
      <c r="J9" s="68"/>
      <c r="K9" s="68"/>
    </row>
    <row r="10" spans="1:13">
      <c r="A10" s="12" t="s">
        <v>35</v>
      </c>
      <c r="B10" s="65">
        <v>2.5496000000000001E-2</v>
      </c>
      <c r="C10" s="65">
        <v>3.0327491213986264E-2</v>
      </c>
      <c r="D10" s="65">
        <v>3.5739393146387403E-2</v>
      </c>
      <c r="E10" s="65">
        <v>4.0703228264360604E-2</v>
      </c>
      <c r="F10" s="65">
        <v>4.5912704242288188E-2</v>
      </c>
      <c r="G10" s="65">
        <v>5.1793110758361356E-2</v>
      </c>
      <c r="H10" s="65">
        <v>5.8431652342205244E-2</v>
      </c>
      <c r="I10" s="68"/>
      <c r="J10" s="68"/>
      <c r="K10" s="68"/>
    </row>
    <row r="11" spans="1:13">
      <c r="A11" s="12" t="s">
        <v>34</v>
      </c>
      <c r="B11" s="65">
        <v>5.5986719999999996</v>
      </c>
      <c r="C11" s="65">
        <v>6.8155314190514771</v>
      </c>
      <c r="D11" s="65">
        <v>8.2897841100957219</v>
      </c>
      <c r="E11" s="65">
        <v>9.6900903191579886</v>
      </c>
      <c r="F11" s="65">
        <v>11.196540605823341</v>
      </c>
      <c r="G11" s="65">
        <v>12.915695886537057</v>
      </c>
      <c r="H11" s="65">
        <v>14.89109936366769</v>
      </c>
    </row>
    <row r="12" spans="1:13">
      <c r="B12" s="12"/>
      <c r="C12" s="12"/>
      <c r="D12" s="12"/>
    </row>
    <row r="13" spans="1:13">
      <c r="A13" s="12" t="s">
        <v>210</v>
      </c>
      <c r="B13" s="12"/>
      <c r="C13" s="12"/>
      <c r="D13" s="12"/>
    </row>
    <row r="14" spans="1:13">
      <c r="A14" s="11"/>
      <c r="B14" s="12"/>
      <c r="C14" s="12"/>
      <c r="D14" s="12"/>
    </row>
    <row r="15" spans="1:13">
      <c r="B15" s="12"/>
      <c r="C15" s="12"/>
      <c r="D15" s="12"/>
    </row>
    <row r="16" spans="1:13">
      <c r="B16" s="12"/>
      <c r="C16" s="12"/>
      <c r="D16" s="12"/>
    </row>
    <row r="17" spans="2:13">
      <c r="B17" s="12"/>
      <c r="C17" s="12"/>
      <c r="D17" s="12"/>
    </row>
    <row r="18" spans="2:13">
      <c r="B18" s="12"/>
      <c r="C18" s="12"/>
      <c r="D18" s="12"/>
    </row>
    <row r="19" spans="2:13">
      <c r="B19" s="12"/>
      <c r="C19" s="12"/>
      <c r="D19" s="12"/>
    </row>
    <row r="20" spans="2:13">
      <c r="B20" s="12"/>
      <c r="C20" s="12"/>
      <c r="D20" s="12"/>
    </row>
    <row r="21" spans="2:13">
      <c r="B21" s="12"/>
      <c r="C21" s="12"/>
      <c r="D21" s="12"/>
    </row>
    <row r="22" spans="2:13">
      <c r="B22" s="12"/>
      <c r="C22" s="12"/>
      <c r="D22" s="12"/>
    </row>
    <row r="23" spans="2:13">
      <c r="B23" s="12"/>
      <c r="C23" s="12"/>
      <c r="D23" s="12"/>
    </row>
    <row r="24" spans="2:13">
      <c r="B24" s="12"/>
      <c r="C24" s="12"/>
      <c r="D24" s="12"/>
    </row>
    <row r="25" spans="2:13">
      <c r="B25" s="12"/>
      <c r="C25" s="12"/>
      <c r="D25" s="12"/>
    </row>
    <row r="26" spans="2:13">
      <c r="B26" s="12"/>
      <c r="C26" s="12"/>
      <c r="D26" s="12"/>
    </row>
    <row r="27" spans="2:13">
      <c r="B27" s="12"/>
      <c r="C27" s="12"/>
      <c r="D27" s="12"/>
    </row>
    <row r="28" spans="2:13">
      <c r="B28" s="12"/>
      <c r="C28" s="12"/>
      <c r="D28" s="12"/>
      <c r="H28" s="68"/>
      <c r="I28" s="68"/>
      <c r="J28" s="68"/>
      <c r="K28" s="68"/>
      <c r="L28" s="68"/>
      <c r="M28" s="68"/>
    </row>
    <row r="29" spans="2:13">
      <c r="B29" s="12"/>
      <c r="C29" s="12"/>
      <c r="D29" s="12"/>
      <c r="H29" s="68"/>
      <c r="I29" s="68"/>
      <c r="J29" s="68"/>
      <c r="K29" s="68"/>
      <c r="L29" s="68"/>
      <c r="M29" s="68"/>
    </row>
    <row r="30" spans="2:13">
      <c r="B30" s="12"/>
      <c r="C30" s="12"/>
      <c r="D30" s="12"/>
      <c r="H30" s="68"/>
      <c r="I30" s="68"/>
      <c r="J30" s="68"/>
      <c r="K30" s="68"/>
      <c r="L30" s="68"/>
      <c r="M30" s="68"/>
    </row>
    <row r="31" spans="2:13">
      <c r="B31" s="12"/>
      <c r="C31" s="12"/>
      <c r="D31" s="12"/>
      <c r="H31" s="68"/>
      <c r="I31" s="68"/>
      <c r="J31" s="68"/>
      <c r="K31" s="68"/>
      <c r="L31" s="68"/>
      <c r="M31" s="68"/>
    </row>
    <row r="32" spans="2:13">
      <c r="B32" s="12"/>
      <c r="C32" s="12"/>
      <c r="D32" s="12"/>
      <c r="H32" s="68"/>
      <c r="I32" s="68"/>
      <c r="J32" s="68"/>
      <c r="K32" s="68"/>
      <c r="L32" s="68"/>
      <c r="M32" s="68"/>
    </row>
    <row r="33" spans="2:13">
      <c r="B33" s="12"/>
      <c r="C33" s="12"/>
      <c r="D33" s="12"/>
      <c r="H33" s="68"/>
      <c r="I33" s="68"/>
      <c r="J33" s="68"/>
      <c r="K33" s="68"/>
      <c r="L33" s="68"/>
      <c r="M33" s="68"/>
    </row>
    <row r="34" spans="2:13">
      <c r="B34" s="12"/>
      <c r="C34" s="12"/>
      <c r="D34" s="12"/>
      <c r="H34" s="68"/>
      <c r="I34" s="68"/>
      <c r="J34" s="68"/>
      <c r="K34" s="68"/>
      <c r="L34" s="68"/>
      <c r="M34" s="68"/>
    </row>
    <row r="35" spans="2:13">
      <c r="B35" s="12"/>
      <c r="C35" s="12"/>
      <c r="D35" s="12"/>
      <c r="H35" s="68"/>
      <c r="I35" s="68"/>
      <c r="J35" s="68"/>
      <c r="K35" s="68"/>
      <c r="L35" s="68"/>
      <c r="M35" s="68"/>
    </row>
    <row r="36" spans="2:13">
      <c r="B36" s="12"/>
      <c r="C36" s="12"/>
      <c r="D36" s="12"/>
      <c r="H36" s="68"/>
      <c r="I36" s="68"/>
      <c r="J36" s="68"/>
      <c r="K36" s="68"/>
      <c r="L36" s="68"/>
      <c r="M36" s="68"/>
    </row>
    <row r="37" spans="2:13">
      <c r="B37" s="12"/>
      <c r="C37" s="12"/>
      <c r="D37" s="12"/>
      <c r="H37" s="68"/>
      <c r="I37" s="68"/>
      <c r="J37" s="68"/>
      <c r="K37" s="68"/>
      <c r="L37" s="68"/>
      <c r="M37" s="68"/>
    </row>
    <row r="38" spans="2:13">
      <c r="B38" s="12"/>
      <c r="C38" s="12"/>
      <c r="D38" s="12"/>
      <c r="F38" s="3"/>
      <c r="I38" s="68"/>
      <c r="L38" s="68"/>
      <c r="M38" s="68"/>
    </row>
    <row r="39" spans="2:13">
      <c r="B39" s="12"/>
      <c r="C39" s="12"/>
      <c r="D39" s="12"/>
      <c r="F39" s="70"/>
      <c r="I39" s="68"/>
      <c r="L39" s="68"/>
      <c r="M39" s="68"/>
    </row>
    <row r="40" spans="2:13">
      <c r="B40" s="12"/>
      <c r="C40" s="12"/>
      <c r="D40" s="12"/>
    </row>
    <row r="41" spans="2:13">
      <c r="B41" s="12"/>
      <c r="C41" s="12"/>
      <c r="D41" s="12"/>
    </row>
    <row r="42" spans="2:13">
      <c r="B42" s="12"/>
      <c r="C42" s="12"/>
      <c r="D42" s="12"/>
    </row>
    <row r="43" spans="2:13">
      <c r="B43" s="12"/>
      <c r="C43" s="12"/>
      <c r="D43" s="12"/>
    </row>
    <row r="44" spans="2:13">
      <c r="B44" s="12"/>
      <c r="C44" s="12"/>
      <c r="D44" s="12"/>
    </row>
    <row r="45" spans="2:13">
      <c r="B45" s="12"/>
      <c r="C45" s="12"/>
      <c r="D45" s="12"/>
    </row>
    <row r="46" spans="2:13">
      <c r="B46" s="12"/>
      <c r="C46" s="12"/>
      <c r="D46" s="12"/>
    </row>
    <row r="47" spans="2:13">
      <c r="B47" s="12"/>
      <c r="C47" s="12"/>
      <c r="D47" s="12"/>
    </row>
    <row r="48" spans="2:13">
      <c r="B48" s="12"/>
      <c r="C48" s="12"/>
      <c r="D48" s="12"/>
    </row>
    <row r="49" spans="2:4">
      <c r="B49" s="12"/>
      <c r="C49" s="12"/>
      <c r="D49" s="12"/>
    </row>
    <row r="50" spans="2:4">
      <c r="B50" s="12"/>
      <c r="C50" s="12"/>
      <c r="D50" s="12"/>
    </row>
    <row r="51" spans="2:4">
      <c r="B51" s="12"/>
      <c r="C51" s="12"/>
      <c r="D51" s="12"/>
    </row>
    <row r="52" spans="2:4">
      <c r="B52" s="12"/>
      <c r="C52" s="12"/>
      <c r="D52" s="12"/>
    </row>
    <row r="53" spans="2:4">
      <c r="B53" s="12"/>
      <c r="C53" s="12"/>
      <c r="D53" s="12"/>
    </row>
    <row r="54" spans="2:4">
      <c r="B54" s="12"/>
      <c r="C54" s="12"/>
      <c r="D54" s="12"/>
    </row>
    <row r="55" spans="2:4">
      <c r="B55" s="12"/>
      <c r="C55" s="12"/>
      <c r="D55" s="12"/>
    </row>
    <row r="56" spans="2:4">
      <c r="B56" s="12"/>
      <c r="C56" s="12"/>
      <c r="D56" s="12"/>
    </row>
    <row r="57" spans="2:4">
      <c r="B57" s="12"/>
      <c r="C57" s="12"/>
      <c r="D57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15" sqref="D15"/>
    </sheetView>
  </sheetViews>
  <sheetFormatPr defaultColWidth="9.3046875" defaultRowHeight="14.6"/>
  <cols>
    <col min="1" max="1" width="15.3046875" style="12" customWidth="1"/>
    <col min="2" max="16384" width="9.3046875" style="12"/>
  </cols>
  <sheetData>
    <row r="1" spans="1:5">
      <c r="A1" s="11" t="s">
        <v>77</v>
      </c>
    </row>
    <row r="3" spans="1:5">
      <c r="A3" s="12" t="s">
        <v>84</v>
      </c>
      <c r="B3" s="160" t="s">
        <v>248</v>
      </c>
    </row>
    <row r="4" spans="1:5">
      <c r="B4" s="160" t="s">
        <v>247</v>
      </c>
    </row>
    <row r="6" spans="1:5">
      <c r="B6" s="121" t="s">
        <v>78</v>
      </c>
      <c r="C6" s="121" t="s">
        <v>79</v>
      </c>
      <c r="D6" s="121" t="s">
        <v>80</v>
      </c>
      <c r="E6" s="121"/>
    </row>
    <row r="7" spans="1:5">
      <c r="A7" s="17">
        <v>1981</v>
      </c>
      <c r="B7" s="97">
        <v>0.26900000000000002</v>
      </c>
      <c r="C7" s="97">
        <v>0.63200000000000001</v>
      </c>
      <c r="D7" s="97">
        <v>9.9000000000000005E-2</v>
      </c>
    </row>
    <row r="8" spans="1:5">
      <c r="A8" s="17">
        <v>2013</v>
      </c>
      <c r="B8" s="97">
        <v>0.20399999999999999</v>
      </c>
      <c r="C8" s="97">
        <v>0.65300000000000002</v>
      </c>
      <c r="D8" s="97">
        <v>0.14299999999999999</v>
      </c>
    </row>
    <row r="9" spans="1:5">
      <c r="A9" s="17">
        <v>2043</v>
      </c>
      <c r="B9" s="97">
        <v>0.16</v>
      </c>
      <c r="C9" s="97">
        <v>0.62</v>
      </c>
      <c r="D9" s="97">
        <v>0.23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55"/>
  <sheetViews>
    <sheetView workbookViewId="0">
      <selection activeCell="J24" sqref="J24"/>
    </sheetView>
  </sheetViews>
  <sheetFormatPr defaultColWidth="9.3046875" defaultRowHeight="14.6"/>
  <cols>
    <col min="1" max="1" width="16.3828125" style="12" customWidth="1"/>
    <col min="2" max="2" width="13.53515625" style="18" customWidth="1"/>
    <col min="3" max="3" width="33.3828125" style="18" bestFit="1" customWidth="1"/>
    <col min="4" max="4" width="14.53515625" style="18" customWidth="1"/>
    <col min="5" max="5" width="14.3828125" style="12" customWidth="1"/>
    <col min="6" max="6" width="25.53515625" style="12" bestFit="1" customWidth="1"/>
    <col min="7" max="8" width="13.3828125" style="12" customWidth="1"/>
    <col min="9" max="9" width="18.53515625" style="12" customWidth="1"/>
    <col min="10" max="10" width="16.3046875" style="12" customWidth="1"/>
    <col min="11" max="11" width="8.3046875" style="12" customWidth="1"/>
    <col min="12" max="12" width="9.84375" style="12" customWidth="1"/>
    <col min="13" max="13" width="10.3828125" style="12" customWidth="1"/>
    <col min="14" max="20" width="8.3046875" style="12" customWidth="1"/>
    <col min="21" max="16384" width="9.3046875" style="12"/>
  </cols>
  <sheetData>
    <row r="1" spans="1:13">
      <c r="A1" s="11" t="s">
        <v>221</v>
      </c>
      <c r="B1" s="12"/>
      <c r="C1" s="12"/>
      <c r="D1" s="12"/>
    </row>
    <row r="2" spans="1:13">
      <c r="B2" s="12"/>
      <c r="C2" s="12"/>
      <c r="D2" s="12"/>
    </row>
    <row r="3" spans="1:13">
      <c r="A3" s="12" t="s">
        <v>41</v>
      </c>
      <c r="B3" s="12" t="s">
        <v>253</v>
      </c>
      <c r="C3" s="12"/>
      <c r="D3" s="12"/>
    </row>
    <row r="4" spans="1:13">
      <c r="B4" s="17"/>
      <c r="H4" s="68"/>
      <c r="I4" s="68"/>
      <c r="J4" s="68"/>
      <c r="K4" s="68"/>
      <c r="L4" s="68"/>
      <c r="M4" s="68"/>
    </row>
    <row r="5" spans="1:13">
      <c r="B5" s="69" t="s">
        <v>172</v>
      </c>
      <c r="C5" s="69" t="s">
        <v>209</v>
      </c>
      <c r="D5" s="69" t="s">
        <v>190</v>
      </c>
      <c r="E5" s="69" t="s">
        <v>191</v>
      </c>
      <c r="F5" s="71" t="s">
        <v>192</v>
      </c>
      <c r="G5" s="69"/>
      <c r="H5" s="69"/>
      <c r="K5" s="68"/>
    </row>
    <row r="6" spans="1:13">
      <c r="A6" s="12" t="s">
        <v>33</v>
      </c>
      <c r="B6" s="65">
        <v>4.1769999999999996</v>
      </c>
      <c r="C6" s="65">
        <v>11.241</v>
      </c>
      <c r="D6" s="65">
        <v>11.07</v>
      </c>
      <c r="E6" s="65">
        <v>14.099</v>
      </c>
      <c r="F6" s="65">
        <v>13.746</v>
      </c>
      <c r="G6" s="65"/>
      <c r="H6" s="65"/>
      <c r="I6" s="68"/>
      <c r="J6" s="68"/>
      <c r="K6" s="68"/>
    </row>
    <row r="7" spans="1:13">
      <c r="A7" s="12" t="str">
        <f>'[3]Projection Summary'!B56</f>
        <v>Wellington</v>
      </c>
      <c r="B7" s="65">
        <v>0.43713400000000002</v>
      </c>
      <c r="C7" s="65">
        <v>1.071210170190535</v>
      </c>
      <c r="D7" s="65">
        <v>1.1415717092222271</v>
      </c>
      <c r="E7" s="65">
        <v>1.2554934291807227</v>
      </c>
      <c r="F7" s="65">
        <v>1.3890715096056185</v>
      </c>
      <c r="G7" s="65"/>
      <c r="H7" s="65"/>
      <c r="I7" s="68"/>
      <c r="J7" s="68"/>
      <c r="K7" s="68"/>
    </row>
    <row r="8" spans="1:13">
      <c r="A8" s="12" t="s">
        <v>32</v>
      </c>
      <c r="B8" s="65">
        <v>0.73719500000000004</v>
      </c>
      <c r="C8" s="65">
        <v>1.8513746933283335</v>
      </c>
      <c r="D8" s="65">
        <v>1.936672192465368</v>
      </c>
      <c r="E8" s="65">
        <v>2.1685177744525941</v>
      </c>
      <c r="F8" s="65">
        <v>2.3483676946453635</v>
      </c>
      <c r="G8" s="65"/>
      <c r="H8" s="65"/>
      <c r="I8" s="68"/>
      <c r="J8" s="68"/>
      <c r="K8" s="68"/>
    </row>
    <row r="9" spans="1:13">
      <c r="A9" s="12" t="s">
        <v>30</v>
      </c>
      <c r="B9" s="65">
        <v>0.22144</v>
      </c>
      <c r="C9" s="65">
        <v>0.66852878637348467</v>
      </c>
      <c r="D9" s="65">
        <v>0.67559609209648608</v>
      </c>
      <c r="E9" s="65">
        <v>0.79088115007697535</v>
      </c>
      <c r="F9" s="65">
        <v>0.82204842190408345</v>
      </c>
      <c r="G9" s="65"/>
      <c r="H9" s="65"/>
      <c r="I9" s="68"/>
      <c r="J9" s="68"/>
      <c r="K9" s="68"/>
    </row>
    <row r="10" spans="1:13">
      <c r="A10" s="12" t="s">
        <v>35</v>
      </c>
      <c r="B10" s="65">
        <v>2.5496000000000001E-2</v>
      </c>
      <c r="C10" s="65">
        <v>5.8431652342205244E-2</v>
      </c>
      <c r="D10" s="65">
        <v>6.6850453137495519E-2</v>
      </c>
      <c r="E10" s="65">
        <v>6.8200174724975915E-2</v>
      </c>
      <c r="F10" s="65">
        <v>7.7191999942277753E-2</v>
      </c>
      <c r="G10" s="65"/>
      <c r="H10" s="65"/>
    </row>
    <row r="11" spans="1:13">
      <c r="A11" s="12" t="s">
        <v>34</v>
      </c>
      <c r="B11" s="65">
        <v>5.5986719999999996</v>
      </c>
      <c r="C11" s="65">
        <v>14.89109936366769</v>
      </c>
      <c r="D11" s="65">
        <v>14.891099363667688</v>
      </c>
      <c r="E11" s="65">
        <v>18.382849922705919</v>
      </c>
      <c r="F11" s="65">
        <v>18.382849922705919</v>
      </c>
    </row>
    <row r="12" spans="1:13">
      <c r="A12" s="11"/>
      <c r="B12" s="12"/>
      <c r="C12" s="12"/>
      <c r="D12" s="12"/>
    </row>
    <row r="13" spans="1:13">
      <c r="A13" s="12" t="s">
        <v>210</v>
      </c>
      <c r="B13" s="12"/>
      <c r="C13" s="12"/>
      <c r="D13" s="12"/>
    </row>
    <row r="14" spans="1:13">
      <c r="B14" s="12"/>
      <c r="C14" s="12"/>
      <c r="D14" s="12"/>
    </row>
    <row r="15" spans="1:13">
      <c r="B15" s="12"/>
      <c r="C15" s="12"/>
      <c r="D15" s="12"/>
    </row>
    <row r="16" spans="1:13">
      <c r="B16" s="12"/>
      <c r="C16" s="12"/>
      <c r="D16" s="12"/>
    </row>
    <row r="17" spans="2:13">
      <c r="B17" s="12"/>
      <c r="C17" s="12"/>
      <c r="D17" s="12"/>
    </row>
    <row r="18" spans="2:13">
      <c r="B18" s="12"/>
      <c r="C18" s="12"/>
      <c r="D18" s="12"/>
    </row>
    <row r="19" spans="2:13">
      <c r="B19" s="12"/>
      <c r="C19" s="12"/>
      <c r="D19" s="12"/>
    </row>
    <row r="20" spans="2:13">
      <c r="B20" s="12"/>
      <c r="C20" s="12"/>
      <c r="D20" s="12"/>
    </row>
    <row r="21" spans="2:13">
      <c r="B21" s="12"/>
      <c r="C21" s="12"/>
      <c r="D21" s="12"/>
    </row>
    <row r="22" spans="2:13">
      <c r="B22" s="12"/>
      <c r="C22" s="12"/>
      <c r="D22" s="12"/>
    </row>
    <row r="23" spans="2:13">
      <c r="B23" s="12"/>
      <c r="C23" s="12"/>
      <c r="D23" s="12"/>
    </row>
    <row r="24" spans="2:13">
      <c r="B24" s="12"/>
      <c r="C24" s="12"/>
      <c r="D24" s="12"/>
    </row>
    <row r="25" spans="2:13">
      <c r="B25" s="12"/>
      <c r="C25" s="12"/>
      <c r="D25" s="12"/>
    </row>
    <row r="26" spans="2:13">
      <c r="B26" s="12"/>
      <c r="C26" s="12"/>
      <c r="D26" s="12"/>
      <c r="H26" s="68"/>
      <c r="I26" s="68"/>
      <c r="J26" s="68"/>
      <c r="K26" s="68"/>
      <c r="L26" s="68"/>
      <c r="M26" s="68"/>
    </row>
    <row r="27" spans="2:13">
      <c r="B27" s="12"/>
      <c r="C27" s="12"/>
      <c r="D27" s="12"/>
      <c r="H27" s="68"/>
      <c r="I27" s="68"/>
      <c r="J27" s="68"/>
      <c r="K27" s="68"/>
      <c r="L27" s="68"/>
      <c r="M27" s="68"/>
    </row>
    <row r="28" spans="2:13">
      <c r="B28" s="12"/>
      <c r="C28" s="12"/>
      <c r="D28" s="12"/>
      <c r="H28" s="68"/>
      <c r="I28" s="68"/>
      <c r="J28" s="68"/>
      <c r="K28" s="68"/>
      <c r="L28" s="68"/>
      <c r="M28" s="68"/>
    </row>
    <row r="29" spans="2:13">
      <c r="B29" s="12"/>
      <c r="C29" s="12"/>
      <c r="D29" s="12"/>
      <c r="H29" s="68"/>
      <c r="I29" s="68"/>
      <c r="J29" s="68"/>
      <c r="K29" s="68"/>
      <c r="L29" s="68"/>
      <c r="M29" s="68"/>
    </row>
    <row r="30" spans="2:13">
      <c r="B30" s="12"/>
      <c r="C30" s="12"/>
      <c r="D30" s="12"/>
      <c r="H30" s="68"/>
      <c r="I30" s="68"/>
      <c r="J30" s="68"/>
      <c r="K30" s="68"/>
      <c r="L30" s="68"/>
      <c r="M30" s="68"/>
    </row>
    <row r="31" spans="2:13">
      <c r="B31" s="12"/>
      <c r="C31" s="12"/>
      <c r="D31" s="12"/>
      <c r="H31" s="68"/>
      <c r="I31" s="68"/>
      <c r="J31" s="68"/>
      <c r="K31" s="68"/>
      <c r="L31" s="68"/>
      <c r="M31" s="68"/>
    </row>
    <row r="32" spans="2:13">
      <c r="B32" s="12"/>
      <c r="C32" s="12"/>
      <c r="D32" s="12"/>
      <c r="H32" s="68"/>
      <c r="I32" s="68"/>
      <c r="J32" s="68"/>
      <c r="K32" s="68"/>
      <c r="L32" s="68"/>
      <c r="M32" s="68"/>
    </row>
    <row r="33" spans="2:13">
      <c r="B33" s="12"/>
      <c r="C33" s="12"/>
      <c r="D33" s="12"/>
      <c r="H33" s="68"/>
      <c r="I33" s="68"/>
      <c r="J33" s="68"/>
      <c r="K33" s="68"/>
      <c r="L33" s="68"/>
      <c r="M33" s="68"/>
    </row>
    <row r="34" spans="2:13">
      <c r="B34" s="12"/>
      <c r="C34" s="12"/>
      <c r="D34" s="12"/>
      <c r="H34" s="68"/>
      <c r="I34" s="68"/>
      <c r="J34" s="68"/>
      <c r="K34" s="68"/>
      <c r="L34" s="68"/>
      <c r="M34" s="68"/>
    </row>
    <row r="35" spans="2:13">
      <c r="B35" s="12"/>
      <c r="C35" s="12"/>
      <c r="D35" s="12"/>
      <c r="H35" s="68"/>
      <c r="I35" s="68"/>
      <c r="J35" s="68"/>
      <c r="K35" s="68"/>
      <c r="L35" s="68"/>
      <c r="M35" s="68"/>
    </row>
    <row r="36" spans="2:13">
      <c r="B36" s="12"/>
      <c r="C36" s="12"/>
      <c r="D36" s="12"/>
      <c r="F36" s="3"/>
      <c r="I36" s="68"/>
      <c r="L36" s="68"/>
      <c r="M36" s="68"/>
    </row>
    <row r="37" spans="2:13">
      <c r="B37" s="12"/>
      <c r="C37" s="12"/>
      <c r="D37" s="12"/>
      <c r="F37" s="70"/>
      <c r="I37" s="68"/>
      <c r="L37" s="68"/>
      <c r="M37" s="68"/>
    </row>
    <row r="38" spans="2:13">
      <c r="B38" s="12"/>
      <c r="C38" s="12"/>
      <c r="D38" s="12"/>
    </row>
    <row r="39" spans="2:13">
      <c r="B39" s="12"/>
      <c r="C39" s="12"/>
      <c r="D39" s="12"/>
    </row>
    <row r="40" spans="2:13">
      <c r="B40" s="12"/>
      <c r="C40" s="12"/>
      <c r="D40" s="12"/>
    </row>
    <row r="41" spans="2:13">
      <c r="B41" s="12"/>
      <c r="C41" s="12"/>
      <c r="D41" s="12"/>
    </row>
    <row r="42" spans="2:13">
      <c r="B42" s="12"/>
      <c r="C42" s="12"/>
      <c r="D42" s="12"/>
    </row>
    <row r="43" spans="2:13">
      <c r="B43" s="12"/>
      <c r="C43" s="12"/>
      <c r="D43" s="12"/>
    </row>
    <row r="44" spans="2:13">
      <c r="B44" s="12"/>
      <c r="C44" s="12"/>
      <c r="D44" s="12"/>
    </row>
    <row r="45" spans="2:13">
      <c r="B45" s="12"/>
      <c r="C45" s="12"/>
      <c r="D45" s="12"/>
    </row>
    <row r="46" spans="2:13">
      <c r="B46" s="12"/>
      <c r="C46" s="12"/>
      <c r="D46" s="12"/>
    </row>
    <row r="47" spans="2:13">
      <c r="B47" s="12"/>
      <c r="C47" s="12"/>
      <c r="D47" s="12"/>
    </row>
    <row r="48" spans="2:13">
      <c r="B48" s="12"/>
      <c r="C48" s="12"/>
      <c r="D48" s="12"/>
    </row>
    <row r="49" spans="2:4">
      <c r="B49" s="12"/>
      <c r="C49" s="12"/>
      <c r="D49" s="12"/>
    </row>
    <row r="50" spans="2:4">
      <c r="B50" s="12"/>
      <c r="C50" s="12"/>
      <c r="D50" s="12"/>
    </row>
    <row r="51" spans="2:4">
      <c r="B51" s="12"/>
      <c r="C51" s="12"/>
      <c r="D51" s="12"/>
    </row>
    <row r="52" spans="2:4">
      <c r="B52" s="12"/>
      <c r="C52" s="12"/>
      <c r="D52" s="12"/>
    </row>
    <row r="53" spans="2:4">
      <c r="B53" s="12"/>
      <c r="C53" s="12"/>
      <c r="D53" s="12"/>
    </row>
    <row r="54" spans="2:4">
      <c r="B54" s="12"/>
      <c r="C54" s="12"/>
      <c r="D54" s="12"/>
    </row>
    <row r="55" spans="2:4">
      <c r="B55" s="12"/>
      <c r="C55" s="12"/>
      <c r="D55" s="12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248"/>
  <sheetViews>
    <sheetView zoomScale="90" zoomScaleNormal="90" workbookViewId="0">
      <selection activeCell="P14" sqref="P14"/>
    </sheetView>
  </sheetViews>
  <sheetFormatPr defaultColWidth="9.3046875" defaultRowHeight="14.6"/>
  <cols>
    <col min="1" max="1" width="29.3046875" style="12" customWidth="1"/>
    <col min="2" max="4" width="9.3046875" style="12"/>
    <col min="5" max="5" width="11.53515625" style="12" customWidth="1"/>
    <col min="6" max="13" width="9.3046875" style="12"/>
    <col min="14" max="14" width="24.3046875" style="12" customWidth="1"/>
    <col min="15" max="15" width="24.53515625" style="12" customWidth="1"/>
    <col min="16" max="16" width="18.3046875" style="12" customWidth="1"/>
    <col min="17" max="17" width="6.53515625" style="12" customWidth="1"/>
    <col min="18" max="18" width="15.3828125" style="12" customWidth="1"/>
    <col min="19" max="19" width="9.3046875" style="12"/>
    <col min="20" max="20" width="6.53515625" style="12" customWidth="1"/>
    <col min="21" max="21" width="13.3828125" style="12" customWidth="1"/>
    <col min="22" max="28" width="9.3046875" style="12"/>
    <col min="29" max="29" width="7.53515625" style="12" customWidth="1"/>
    <col min="30" max="30" width="10.15234375" style="12" customWidth="1"/>
    <col min="31" max="31" width="11.69140625" style="12" customWidth="1"/>
    <col min="32" max="32" width="10.15234375" style="12" customWidth="1"/>
    <col min="33" max="33" width="10.53515625" style="12" customWidth="1"/>
    <col min="34" max="34" width="9.3046875" style="12"/>
    <col min="35" max="35" width="9.53515625" style="12" customWidth="1"/>
    <col min="36" max="16384" width="9.3046875" style="12"/>
  </cols>
  <sheetData>
    <row r="1" spans="1:10">
      <c r="A1" s="11" t="s">
        <v>202</v>
      </c>
    </row>
    <row r="3" spans="1:10">
      <c r="A3" s="12" t="s">
        <v>41</v>
      </c>
      <c r="B3" s="12" t="s">
        <v>254</v>
      </c>
    </row>
    <row r="5" spans="1:10" customFormat="1">
      <c r="A5" s="41"/>
      <c r="B5" s="60" t="s">
        <v>23</v>
      </c>
      <c r="C5" s="60" t="s">
        <v>88</v>
      </c>
      <c r="D5" s="60" t="s">
        <v>90</v>
      </c>
      <c r="E5" s="60" t="s">
        <v>92</v>
      </c>
      <c r="I5" s="39"/>
      <c r="J5" s="39"/>
    </row>
    <row r="6" spans="1:10" customFormat="1">
      <c r="A6" s="58" t="s">
        <v>106</v>
      </c>
      <c r="B6" s="59">
        <v>76.951152288776896</v>
      </c>
      <c r="C6" s="59">
        <v>94.218599223748853</v>
      </c>
      <c r="D6" s="59">
        <v>104.11530892995506</v>
      </c>
      <c r="E6" s="59">
        <v>111.46948313520764</v>
      </c>
      <c r="I6" s="39"/>
      <c r="J6" s="39"/>
    </row>
    <row r="7" spans="1:10" customFormat="1">
      <c r="A7" s="58" t="s">
        <v>75</v>
      </c>
      <c r="B7" s="59">
        <v>29.277922065682841</v>
      </c>
      <c r="C7" s="59">
        <v>43.007176040341555</v>
      </c>
      <c r="D7" s="59">
        <v>44.24662423453433</v>
      </c>
      <c r="E7" s="59">
        <v>34.075057567400265</v>
      </c>
      <c r="I7" s="39"/>
      <c r="J7" s="39"/>
    </row>
    <row r="8" spans="1:10" customFormat="1">
      <c r="A8" s="58" t="s">
        <v>109</v>
      </c>
      <c r="B8" s="59">
        <v>26.989000000000001</v>
      </c>
      <c r="C8" s="59">
        <v>33.585044190580405</v>
      </c>
      <c r="D8" s="59">
        <v>41.262059874360517</v>
      </c>
      <c r="E8" s="59">
        <v>49.735076111601096</v>
      </c>
      <c r="I8" s="39"/>
      <c r="J8" s="39"/>
    </row>
    <row r="9" spans="1:10" customFormat="1">
      <c r="A9" s="58" t="s">
        <v>100</v>
      </c>
      <c r="B9" s="59">
        <v>21.080880612010006</v>
      </c>
      <c r="C9" s="59">
        <v>27.99502106840437</v>
      </c>
      <c r="D9" s="59">
        <v>30.667232254821748</v>
      </c>
      <c r="E9" s="59">
        <v>33.539542161588521</v>
      </c>
      <c r="I9" s="39"/>
      <c r="J9" s="39"/>
    </row>
    <row r="10" spans="1:10" customFormat="1">
      <c r="A10" s="58" t="s">
        <v>104</v>
      </c>
      <c r="B10" s="59">
        <v>11.759875019999999</v>
      </c>
      <c r="C10" s="59">
        <v>17.167355950227947</v>
      </c>
      <c r="D10" s="59">
        <v>20.946877156857532</v>
      </c>
      <c r="E10" s="59">
        <v>25.173840840159396</v>
      </c>
      <c r="I10" s="39"/>
      <c r="J10" s="39"/>
    </row>
    <row r="11" spans="1:10" customFormat="1">
      <c r="A11" s="61" t="s">
        <v>113</v>
      </c>
      <c r="B11" s="59">
        <v>6.9549599999999998</v>
      </c>
      <c r="C11" s="59">
        <v>11.045759457040827</v>
      </c>
      <c r="D11" s="59">
        <v>15.565359039619981</v>
      </c>
      <c r="E11" s="59">
        <v>20.776507309576409</v>
      </c>
      <c r="I11" s="39"/>
      <c r="J11" s="39"/>
    </row>
    <row r="12" spans="1:10" customFormat="1">
      <c r="A12" s="58" t="s">
        <v>110</v>
      </c>
      <c r="B12" s="59">
        <v>9.180083935283891</v>
      </c>
      <c r="C12" s="59">
        <v>10.933286607634214</v>
      </c>
      <c r="D12" s="59">
        <v>12.439187750225742</v>
      </c>
      <c r="E12" s="59">
        <v>14.323002893475508</v>
      </c>
      <c r="I12" s="39"/>
      <c r="J12" s="39"/>
    </row>
    <row r="13" spans="1:10" customFormat="1">
      <c r="A13" s="58" t="s">
        <v>45</v>
      </c>
      <c r="B13" s="59">
        <v>54.862340034159061</v>
      </c>
      <c r="C13" s="59">
        <v>62.966600047969365</v>
      </c>
      <c r="D13" s="59">
        <v>70.503986699840212</v>
      </c>
      <c r="E13" s="59">
        <v>77.261506616841586</v>
      </c>
      <c r="I13" s="39"/>
      <c r="J13" s="39"/>
    </row>
    <row r="14" spans="1:10" customFormat="1">
      <c r="A14" s="61"/>
      <c r="B14" s="59"/>
      <c r="C14" s="59"/>
      <c r="D14" s="59"/>
      <c r="E14" s="59"/>
      <c r="I14" s="39"/>
      <c r="J14" s="39"/>
    </row>
    <row r="15" spans="1:10" s="39" customFormat="1">
      <c r="A15" s="57" t="s">
        <v>201</v>
      </c>
      <c r="B15" s="59"/>
      <c r="C15" s="59"/>
      <c r="D15" s="59"/>
      <c r="E15" s="59"/>
    </row>
    <row r="16" spans="1:10" s="39" customFormat="1">
      <c r="A16" s="61"/>
      <c r="B16" s="59"/>
      <c r="C16" s="59"/>
      <c r="D16" s="59"/>
      <c r="E16" s="59"/>
    </row>
    <row r="17" spans="1:10" customFormat="1">
      <c r="A17" s="61" t="s">
        <v>107</v>
      </c>
      <c r="B17" s="59">
        <v>7.3669283500000002</v>
      </c>
      <c r="C17" s="59">
        <v>9.0274527830091973</v>
      </c>
      <c r="D17" s="59">
        <v>10.601864264461426</v>
      </c>
      <c r="E17" s="59">
        <v>12.236017963393072</v>
      </c>
      <c r="I17" s="39"/>
      <c r="J17" s="39"/>
    </row>
    <row r="18" spans="1:10" customFormat="1">
      <c r="A18" s="58" t="s">
        <v>111</v>
      </c>
      <c r="B18" s="59">
        <v>8.4911434212245904</v>
      </c>
      <c r="C18" s="59">
        <v>10.117106634055641</v>
      </c>
      <c r="D18" s="59">
        <v>10.890579087678132</v>
      </c>
      <c r="E18" s="59">
        <v>11.705775063706067</v>
      </c>
      <c r="I18" s="39"/>
      <c r="J18" s="39"/>
    </row>
    <row r="19" spans="1:10" customFormat="1">
      <c r="A19" s="61" t="s">
        <v>112</v>
      </c>
      <c r="B19" s="59">
        <v>8.1814891008290793</v>
      </c>
      <c r="C19" s="59">
        <v>8.6840269691064869</v>
      </c>
      <c r="D19" s="59">
        <v>9.1174468645038687</v>
      </c>
      <c r="E19" s="59">
        <v>9.9773267073751075</v>
      </c>
      <c r="I19" s="39"/>
      <c r="J19" s="39"/>
    </row>
    <row r="20" spans="1:10" customFormat="1">
      <c r="A20" s="61" t="s">
        <v>103</v>
      </c>
      <c r="B20" s="59">
        <v>6.5292083318160516</v>
      </c>
      <c r="C20" s="59">
        <v>7.5887614399011367</v>
      </c>
      <c r="D20" s="59">
        <v>8.7238840028555469</v>
      </c>
      <c r="E20" s="59">
        <v>9.8694218289728308</v>
      </c>
      <c r="I20" s="39"/>
      <c r="J20" s="39"/>
    </row>
    <row r="21" spans="1:10" customFormat="1">
      <c r="A21" s="61" t="s">
        <v>101</v>
      </c>
      <c r="B21" s="59">
        <v>5.6626170169999996</v>
      </c>
      <c r="C21" s="59">
        <v>7.6734144971535256</v>
      </c>
      <c r="D21" s="59">
        <v>8.4755434602970041</v>
      </c>
      <c r="E21" s="59">
        <v>9.3396460041226277</v>
      </c>
      <c r="I21" s="39"/>
      <c r="J21" s="39"/>
    </row>
    <row r="22" spans="1:10" customFormat="1">
      <c r="A22" s="61" t="s">
        <v>102</v>
      </c>
      <c r="B22" s="59">
        <v>5.4299105279965341</v>
      </c>
      <c r="C22" s="59">
        <v>6.6976217044251705</v>
      </c>
      <c r="D22" s="59">
        <v>8.3737236922694649</v>
      </c>
      <c r="E22" s="59">
        <v>8.8200122083662205</v>
      </c>
      <c r="I22" s="39"/>
      <c r="J22" s="39"/>
    </row>
    <row r="23" spans="1:10" customFormat="1">
      <c r="A23" s="61" t="s">
        <v>76</v>
      </c>
      <c r="B23" s="59">
        <v>5.047826262000001</v>
      </c>
      <c r="C23" s="59">
        <v>4.1710253589592128</v>
      </c>
      <c r="D23" s="59">
        <v>4.5765236623387349</v>
      </c>
      <c r="E23" s="59">
        <v>4.8636864993066125</v>
      </c>
      <c r="I23" s="39"/>
      <c r="J23" s="39"/>
    </row>
    <row r="24" spans="1:10" customFormat="1">
      <c r="A24" s="61" t="s">
        <v>105</v>
      </c>
      <c r="B24" s="59">
        <v>4.4215318528906229</v>
      </c>
      <c r="C24" s="59">
        <v>5.0012647746648522</v>
      </c>
      <c r="D24" s="59">
        <v>5.3315802703184305</v>
      </c>
      <c r="E24" s="59">
        <v>5.5567141127339497</v>
      </c>
      <c r="I24" s="39"/>
      <c r="J24" s="39"/>
    </row>
    <row r="25" spans="1:10" customFormat="1">
      <c r="A25" s="61" t="s">
        <v>114</v>
      </c>
      <c r="B25" s="59">
        <v>1.4301854286529443</v>
      </c>
      <c r="C25" s="59">
        <v>1.3519839146080339</v>
      </c>
      <c r="D25" s="59">
        <v>1.4211245505181127</v>
      </c>
      <c r="E25" s="59">
        <v>1.4938010476780161</v>
      </c>
      <c r="I25" s="39"/>
      <c r="J25" s="39"/>
    </row>
    <row r="26" spans="1:10" customFormat="1">
      <c r="A26" s="61" t="s">
        <v>115</v>
      </c>
      <c r="B26" s="59">
        <v>1.0736904397492335</v>
      </c>
      <c r="C26" s="59">
        <v>1.151504431536639</v>
      </c>
      <c r="D26" s="59">
        <v>1.2251364103778788</v>
      </c>
      <c r="E26" s="59">
        <v>1.303381162690314</v>
      </c>
      <c r="I26" s="39"/>
      <c r="J26" s="39"/>
    </row>
    <row r="27" spans="1:10" customFormat="1">
      <c r="A27" s="61" t="s">
        <v>108</v>
      </c>
      <c r="B27" s="59">
        <v>0.87808402299999999</v>
      </c>
      <c r="C27" s="59">
        <v>1.2787880493523691</v>
      </c>
      <c r="D27" s="59">
        <v>1.5429309430245066</v>
      </c>
      <c r="E27" s="59">
        <v>1.7600865884082582</v>
      </c>
      <c r="I27" s="39"/>
      <c r="J27" s="39"/>
    </row>
    <row r="28" spans="1:10" customFormat="1">
      <c r="A28" s="61" t="s">
        <v>116</v>
      </c>
      <c r="B28" s="59">
        <v>0.34972527900000006</v>
      </c>
      <c r="C28" s="59">
        <v>0.22364949119709504</v>
      </c>
      <c r="D28" s="59">
        <v>0.22364949119709504</v>
      </c>
      <c r="E28" s="59">
        <v>0.33563743008849561</v>
      </c>
      <c r="I28" s="39"/>
      <c r="J28" s="39"/>
    </row>
    <row r="29" spans="1:10" customFormat="1" ht="12.45">
      <c r="I29" s="39"/>
      <c r="J29" s="39"/>
    </row>
    <row r="30" spans="1:10" customFormat="1" ht="12.45">
      <c r="B30" s="10"/>
      <c r="C30" s="10"/>
      <c r="D30" s="10"/>
      <c r="E30" s="10"/>
      <c r="I30" s="39"/>
      <c r="J30" s="39"/>
    </row>
    <row r="31" spans="1:10" customFormat="1" ht="12.45">
      <c r="I31" s="39"/>
      <c r="J31" s="39"/>
    </row>
    <row r="32" spans="1:10" customFormat="1" ht="12.45">
      <c r="I32" s="39"/>
      <c r="J32" s="39"/>
    </row>
    <row r="33" spans="9:10" customFormat="1" ht="12.45">
      <c r="I33" s="39"/>
      <c r="J33" s="39"/>
    </row>
    <row r="34" spans="9:10" customFormat="1" ht="12.45">
      <c r="I34" s="39"/>
      <c r="J34" s="39"/>
    </row>
    <row r="35" spans="9:10" customFormat="1" ht="12.45">
      <c r="I35" s="39"/>
      <c r="J35" s="39"/>
    </row>
    <row r="36" spans="9:10" customFormat="1" ht="12.45">
      <c r="I36" s="39"/>
      <c r="J36" s="39"/>
    </row>
    <row r="37" spans="9:10" customFormat="1" ht="12.45">
      <c r="I37" s="39"/>
      <c r="J37" s="39"/>
    </row>
    <row r="38" spans="9:10" customFormat="1" ht="12.45">
      <c r="I38" s="39"/>
      <c r="J38" s="39"/>
    </row>
    <row r="39" spans="9:10" customFormat="1" ht="12.45">
      <c r="I39" s="39"/>
      <c r="J39" s="39"/>
    </row>
    <row r="40" spans="9:10" customFormat="1" ht="12.45">
      <c r="I40" s="39"/>
      <c r="J40" s="39"/>
    </row>
    <row r="41" spans="9:10" customFormat="1" ht="12.45">
      <c r="I41" s="39"/>
      <c r="J41" s="39"/>
    </row>
    <row r="42" spans="9:10" customFormat="1" ht="12.45">
      <c r="I42" s="39"/>
      <c r="J42" s="39"/>
    </row>
    <row r="43" spans="9:10" customFormat="1" ht="12.45">
      <c r="I43" s="39"/>
      <c r="J43" s="39"/>
    </row>
    <row r="44" spans="9:10" customFormat="1" ht="12.45">
      <c r="I44" s="39"/>
      <c r="J44" s="39"/>
    </row>
    <row r="45" spans="9:10" customFormat="1" ht="12.45">
      <c r="I45" s="39"/>
      <c r="J45" s="39"/>
    </row>
    <row r="46" spans="9:10" customFormat="1" ht="12.45">
      <c r="I46" s="39"/>
      <c r="J46" s="39"/>
    </row>
    <row r="47" spans="9:10" customFormat="1" ht="12.45">
      <c r="I47" s="39"/>
      <c r="J47" s="39"/>
    </row>
    <row r="48" spans="9:10" customFormat="1" ht="12.45">
      <c r="I48" s="39"/>
      <c r="J48" s="39"/>
    </row>
    <row r="49" spans="9:10" customFormat="1" ht="12.45">
      <c r="I49" s="39"/>
      <c r="J49" s="39"/>
    </row>
    <row r="50" spans="9:10" customFormat="1" ht="12.45">
      <c r="I50" s="39"/>
      <c r="J50" s="39"/>
    </row>
    <row r="51" spans="9:10" customFormat="1" ht="12.45">
      <c r="I51" s="39"/>
      <c r="J51" s="39"/>
    </row>
    <row r="52" spans="9:10" customFormat="1" ht="12.45">
      <c r="I52" s="39"/>
      <c r="J52" s="39"/>
    </row>
    <row r="53" spans="9:10" customFormat="1" ht="12.45">
      <c r="I53" s="39"/>
      <c r="J53" s="39"/>
    </row>
    <row r="54" spans="9:10" customFormat="1" ht="12.45">
      <c r="I54" s="39"/>
      <c r="J54" s="39"/>
    </row>
    <row r="55" spans="9:10" customFormat="1" ht="12.45">
      <c r="I55" s="39"/>
      <c r="J55" s="39"/>
    </row>
    <row r="56" spans="9:10" customFormat="1" ht="12.45">
      <c r="I56" s="39"/>
      <c r="J56" s="39"/>
    </row>
    <row r="57" spans="9:10" customFormat="1" ht="12.45">
      <c r="I57" s="39"/>
      <c r="J57" s="39"/>
    </row>
    <row r="58" spans="9:10" customFormat="1" ht="12.45">
      <c r="I58" s="39"/>
      <c r="J58" s="39"/>
    </row>
    <row r="59" spans="9:10" customFormat="1" ht="12.45">
      <c r="I59" s="39"/>
      <c r="J59" s="39"/>
    </row>
    <row r="60" spans="9:10" customFormat="1" ht="12.45">
      <c r="I60" s="39"/>
      <c r="J60" s="39"/>
    </row>
    <row r="61" spans="9:10" customFormat="1" ht="12.45">
      <c r="I61" s="39"/>
      <c r="J61" s="39"/>
    </row>
    <row r="62" spans="9:10" customFormat="1" ht="12.45">
      <c r="I62" s="39"/>
      <c r="J62" s="39"/>
    </row>
    <row r="63" spans="9:10" customFormat="1" ht="12.45">
      <c r="I63" s="39"/>
      <c r="J63" s="39"/>
    </row>
    <row r="64" spans="9:10" customFormat="1" ht="12.45">
      <c r="I64" s="39"/>
      <c r="J64" s="39"/>
    </row>
    <row r="65" spans="9:10" customFormat="1" ht="12.45">
      <c r="I65" s="39"/>
      <c r="J65" s="39"/>
    </row>
    <row r="66" spans="9:10" customFormat="1" ht="12.45">
      <c r="I66" s="39"/>
      <c r="J66" s="39"/>
    </row>
    <row r="67" spans="9:10" customFormat="1" ht="12.45">
      <c r="I67" s="39"/>
      <c r="J67" s="39"/>
    </row>
    <row r="68" spans="9:10" customFormat="1" ht="12.45">
      <c r="I68" s="39"/>
      <c r="J68" s="39"/>
    </row>
    <row r="69" spans="9:10" customFormat="1" ht="12.45">
      <c r="I69" s="39"/>
      <c r="J69" s="39"/>
    </row>
    <row r="70" spans="9:10" customFormat="1" ht="12.45">
      <c r="I70" s="39"/>
      <c r="J70" s="39"/>
    </row>
    <row r="71" spans="9:10" customFormat="1" ht="12.45">
      <c r="I71" s="39"/>
      <c r="J71" s="39"/>
    </row>
    <row r="72" spans="9:10" customFormat="1" ht="12.45">
      <c r="I72" s="39"/>
      <c r="J72" s="39"/>
    </row>
    <row r="73" spans="9:10" customFormat="1" ht="12.45">
      <c r="I73" s="39"/>
      <c r="J73" s="39"/>
    </row>
    <row r="74" spans="9:10" customFormat="1" ht="12.45">
      <c r="I74" s="39"/>
      <c r="J74" s="39"/>
    </row>
    <row r="75" spans="9:10" customFormat="1" ht="12.45">
      <c r="I75" s="39"/>
      <c r="J75" s="39"/>
    </row>
    <row r="76" spans="9:10" customFormat="1" ht="12.45">
      <c r="I76" s="39"/>
      <c r="J76" s="39"/>
    </row>
    <row r="77" spans="9:10" customFormat="1" ht="12.45">
      <c r="I77" s="39"/>
      <c r="J77" s="39"/>
    </row>
    <row r="78" spans="9:10" customFormat="1" ht="12.45">
      <c r="I78" s="39"/>
      <c r="J78" s="39"/>
    </row>
    <row r="79" spans="9:10" customFormat="1" ht="12.45">
      <c r="I79" s="39"/>
      <c r="J79" s="39"/>
    </row>
    <row r="80" spans="9:10" customFormat="1" ht="12.45">
      <c r="I80" s="39"/>
      <c r="J80" s="39"/>
    </row>
    <row r="81" spans="9:10" customFormat="1" ht="12.45">
      <c r="I81" s="39"/>
      <c r="J81" s="39"/>
    </row>
    <row r="82" spans="9:10" customFormat="1" ht="12.45">
      <c r="I82" s="39"/>
      <c r="J82" s="39"/>
    </row>
    <row r="83" spans="9:10" customFormat="1" ht="12.45">
      <c r="I83" s="39"/>
      <c r="J83" s="39"/>
    </row>
    <row r="84" spans="9:10" customFormat="1" ht="12.45">
      <c r="I84" s="39"/>
      <c r="J84" s="39"/>
    </row>
    <row r="85" spans="9:10" customFormat="1" ht="12.45">
      <c r="I85" s="39"/>
      <c r="J85" s="39"/>
    </row>
    <row r="86" spans="9:10" customFormat="1" ht="12.45">
      <c r="I86" s="39"/>
      <c r="J86" s="39"/>
    </row>
    <row r="87" spans="9:10" customFormat="1" ht="12.45">
      <c r="I87" s="39"/>
      <c r="J87" s="39"/>
    </row>
    <row r="88" spans="9:10" customFormat="1" ht="12.45">
      <c r="I88" s="39"/>
      <c r="J88" s="39"/>
    </row>
    <row r="89" spans="9:10" customFormat="1" ht="12.45">
      <c r="I89" s="39"/>
      <c r="J89" s="39"/>
    </row>
    <row r="90" spans="9:10" customFormat="1" ht="12.45">
      <c r="I90" s="39"/>
      <c r="J90" s="39"/>
    </row>
    <row r="91" spans="9:10" customFormat="1" ht="12.45">
      <c r="I91" s="39"/>
      <c r="J91" s="39"/>
    </row>
    <row r="92" spans="9:10" customFormat="1" ht="12.45">
      <c r="I92" s="39"/>
      <c r="J92" s="39"/>
    </row>
    <row r="93" spans="9:10" customFormat="1" ht="12.45">
      <c r="I93" s="39"/>
      <c r="J93" s="39"/>
    </row>
    <row r="94" spans="9:10" customFormat="1" ht="12.45">
      <c r="I94" s="39"/>
      <c r="J94" s="39"/>
    </row>
    <row r="95" spans="9:10" customFormat="1" ht="12.45">
      <c r="I95" s="39"/>
      <c r="J95" s="39"/>
    </row>
    <row r="96" spans="9:10" customFormat="1" ht="12.45">
      <c r="I96" s="39"/>
      <c r="J96" s="39"/>
    </row>
    <row r="97" spans="9:10" customFormat="1" ht="12.45">
      <c r="I97" s="39"/>
      <c r="J97" s="39"/>
    </row>
    <row r="98" spans="9:10" customFormat="1" ht="12.45">
      <c r="I98" s="39"/>
      <c r="J98" s="39"/>
    </row>
    <row r="99" spans="9:10" customFormat="1" ht="12.45">
      <c r="I99" s="39"/>
      <c r="J99" s="39"/>
    </row>
    <row r="100" spans="9:10" customFormat="1" ht="12.45">
      <c r="I100" s="39"/>
      <c r="J100" s="39"/>
    </row>
    <row r="101" spans="9:10" customFormat="1" ht="12.45">
      <c r="I101" s="39"/>
      <c r="J101" s="39"/>
    </row>
    <row r="102" spans="9:10" customFormat="1" ht="12.45">
      <c r="I102" s="39"/>
      <c r="J102" s="39"/>
    </row>
    <row r="103" spans="9:10" customFormat="1" ht="12.45">
      <c r="I103" s="39"/>
      <c r="J103" s="39"/>
    </row>
    <row r="104" spans="9:10" customFormat="1" ht="12.45">
      <c r="I104" s="39"/>
      <c r="J104" s="39"/>
    </row>
    <row r="105" spans="9:10" customFormat="1" ht="12.45">
      <c r="I105" s="39"/>
      <c r="J105" s="39"/>
    </row>
    <row r="106" spans="9:10" customFormat="1" ht="12.45">
      <c r="I106" s="39"/>
      <c r="J106" s="39"/>
    </row>
    <row r="107" spans="9:10" customFormat="1" ht="12.45">
      <c r="I107" s="39"/>
      <c r="J107" s="39"/>
    </row>
    <row r="108" spans="9:10" customFormat="1" ht="12.45">
      <c r="I108" s="39"/>
      <c r="J108" s="39"/>
    </row>
    <row r="109" spans="9:10" customFormat="1" ht="12.45">
      <c r="I109" s="39"/>
      <c r="J109" s="39"/>
    </row>
    <row r="110" spans="9:10" customFormat="1" ht="12.45">
      <c r="I110" s="39"/>
      <c r="J110" s="39"/>
    </row>
    <row r="111" spans="9:10" customFormat="1" ht="12.45">
      <c r="I111" s="39"/>
      <c r="J111" s="39"/>
    </row>
    <row r="112" spans="9:10" customFormat="1" ht="12.45">
      <c r="I112" s="39"/>
      <c r="J112" s="39"/>
    </row>
    <row r="113" spans="9:10" customFormat="1" ht="12.45">
      <c r="I113" s="39"/>
      <c r="J113" s="39"/>
    </row>
    <row r="114" spans="9:10" customFormat="1" ht="12.45">
      <c r="I114" s="39"/>
      <c r="J114" s="39"/>
    </row>
    <row r="115" spans="9:10" customFormat="1" ht="12.45">
      <c r="I115" s="39"/>
      <c r="J115" s="39"/>
    </row>
    <row r="116" spans="9:10" customFormat="1" ht="12.45">
      <c r="I116" s="39"/>
      <c r="J116" s="39"/>
    </row>
    <row r="117" spans="9:10" customFormat="1" ht="12.45">
      <c r="I117" s="39"/>
      <c r="J117" s="39"/>
    </row>
    <row r="118" spans="9:10" customFormat="1" ht="12.45">
      <c r="I118" s="39"/>
      <c r="J118" s="39"/>
    </row>
    <row r="119" spans="9:10" customFormat="1" ht="12.45">
      <c r="I119" s="39"/>
      <c r="J119" s="39"/>
    </row>
    <row r="120" spans="9:10" customFormat="1" ht="12.45">
      <c r="I120" s="39"/>
      <c r="J120" s="39"/>
    </row>
    <row r="121" spans="9:10" customFormat="1" ht="12.45">
      <c r="I121" s="39"/>
      <c r="J121" s="39"/>
    </row>
    <row r="122" spans="9:10" customFormat="1" ht="12.45">
      <c r="I122" s="39"/>
      <c r="J122" s="39"/>
    </row>
    <row r="123" spans="9:10" customFormat="1" ht="12.45">
      <c r="I123" s="39"/>
      <c r="J123" s="39"/>
    </row>
    <row r="124" spans="9:10" customFormat="1" ht="12.45">
      <c r="I124" s="39"/>
      <c r="J124" s="39"/>
    </row>
    <row r="125" spans="9:10" customFormat="1" ht="12.45">
      <c r="I125" s="39"/>
      <c r="J125" s="39"/>
    </row>
    <row r="126" spans="9:10" customFormat="1" ht="12.45">
      <c r="I126" s="39"/>
      <c r="J126" s="39"/>
    </row>
    <row r="127" spans="9:10" customFormat="1" ht="12.45">
      <c r="I127" s="39"/>
      <c r="J127" s="39"/>
    </row>
    <row r="128" spans="9:10" customFormat="1" ht="12.45">
      <c r="I128" s="39"/>
      <c r="J128" s="39"/>
    </row>
    <row r="129" spans="9:10" customFormat="1" ht="12.45">
      <c r="I129" s="39"/>
      <c r="J129" s="39"/>
    </row>
    <row r="130" spans="9:10" customFormat="1" ht="12.45">
      <c r="I130" s="39"/>
      <c r="J130" s="39"/>
    </row>
    <row r="131" spans="9:10" customFormat="1" ht="12.45">
      <c r="I131" s="39"/>
      <c r="J131" s="39"/>
    </row>
    <row r="132" spans="9:10" customFormat="1" ht="12.45">
      <c r="I132" s="39"/>
      <c r="J132" s="39"/>
    </row>
    <row r="133" spans="9:10" customFormat="1" ht="12.45">
      <c r="I133" s="39"/>
      <c r="J133" s="39"/>
    </row>
    <row r="134" spans="9:10" customFormat="1" ht="12.45">
      <c r="I134" s="39"/>
      <c r="J134" s="39"/>
    </row>
    <row r="135" spans="9:10" customFormat="1" ht="12.45">
      <c r="I135" s="39"/>
      <c r="J135" s="39"/>
    </row>
    <row r="136" spans="9:10" customFormat="1" ht="12.45">
      <c r="I136" s="39"/>
      <c r="J136" s="39"/>
    </row>
    <row r="137" spans="9:10" customFormat="1" ht="12.45">
      <c r="I137" s="39"/>
      <c r="J137" s="39"/>
    </row>
    <row r="138" spans="9:10" customFormat="1" ht="12.45">
      <c r="I138" s="39"/>
      <c r="J138" s="39"/>
    </row>
    <row r="139" spans="9:10" customFormat="1" ht="12.45">
      <c r="I139" s="39"/>
      <c r="J139" s="39"/>
    </row>
    <row r="140" spans="9:10" customFormat="1" ht="12.45">
      <c r="I140" s="39"/>
      <c r="J140" s="39"/>
    </row>
    <row r="141" spans="9:10" customFormat="1" ht="12.45">
      <c r="I141" s="39"/>
      <c r="J141" s="39"/>
    </row>
    <row r="142" spans="9:10" customFormat="1" ht="12.45">
      <c r="I142" s="39"/>
      <c r="J142" s="39"/>
    </row>
    <row r="143" spans="9:10" customFormat="1" ht="12.45">
      <c r="I143" s="39"/>
      <c r="J143" s="39"/>
    </row>
    <row r="144" spans="9:10" customFormat="1" ht="12.45">
      <c r="I144" s="39"/>
      <c r="J144" s="39"/>
    </row>
    <row r="145" spans="9:10" customFormat="1" ht="12.45">
      <c r="I145" s="39"/>
      <c r="J145" s="39"/>
    </row>
    <row r="146" spans="9:10" customFormat="1" ht="12.45">
      <c r="I146" s="39"/>
      <c r="J146" s="39"/>
    </row>
    <row r="147" spans="9:10" customFormat="1" ht="12.45">
      <c r="I147" s="39"/>
      <c r="J147" s="39"/>
    </row>
    <row r="148" spans="9:10" customFormat="1" ht="12.45">
      <c r="I148" s="39"/>
      <c r="J148" s="39"/>
    </row>
    <row r="149" spans="9:10" customFormat="1" ht="12.45">
      <c r="I149" s="39"/>
      <c r="J149" s="39"/>
    </row>
    <row r="150" spans="9:10" customFormat="1" ht="12.45">
      <c r="I150" s="39"/>
      <c r="J150" s="39"/>
    </row>
    <row r="151" spans="9:10" customFormat="1" ht="12.45">
      <c r="I151" s="39"/>
      <c r="J151" s="39"/>
    </row>
    <row r="152" spans="9:10" customFormat="1" ht="12.45">
      <c r="I152" s="39"/>
      <c r="J152" s="39"/>
    </row>
    <row r="153" spans="9:10" customFormat="1" ht="12.45">
      <c r="I153" s="39"/>
      <c r="J153" s="39"/>
    </row>
    <row r="154" spans="9:10" customFormat="1" ht="12.45">
      <c r="I154" s="39"/>
      <c r="J154" s="39"/>
    </row>
    <row r="155" spans="9:10" customFormat="1" ht="12.45">
      <c r="I155" s="39"/>
      <c r="J155" s="39"/>
    </row>
    <row r="156" spans="9:10" customFormat="1" ht="12.45">
      <c r="I156" s="39"/>
      <c r="J156" s="39"/>
    </row>
    <row r="157" spans="9:10" customFormat="1" ht="12.45">
      <c r="I157" s="39"/>
      <c r="J157" s="39"/>
    </row>
    <row r="158" spans="9:10" customFormat="1" ht="12.45">
      <c r="I158" s="39"/>
      <c r="J158" s="39"/>
    </row>
    <row r="159" spans="9:10" customFormat="1" ht="12.45">
      <c r="I159" s="39"/>
      <c r="J159" s="39"/>
    </row>
    <row r="160" spans="9:10" customFormat="1" ht="12.45">
      <c r="I160" s="39"/>
      <c r="J160" s="39"/>
    </row>
    <row r="161" spans="9:10" customFormat="1" ht="12.45">
      <c r="I161" s="39"/>
      <c r="J161" s="39"/>
    </row>
    <row r="162" spans="9:10" customFormat="1" ht="12.45">
      <c r="I162" s="39"/>
      <c r="J162" s="39"/>
    </row>
    <row r="163" spans="9:10" customFormat="1" ht="12.45">
      <c r="I163" s="39"/>
      <c r="J163" s="39"/>
    </row>
    <row r="164" spans="9:10" customFormat="1" ht="12.45">
      <c r="I164" s="39"/>
      <c r="J164" s="39"/>
    </row>
    <row r="165" spans="9:10" customFormat="1" ht="12.45">
      <c r="I165" s="39"/>
      <c r="J165" s="39"/>
    </row>
    <row r="166" spans="9:10" customFormat="1" ht="12.45">
      <c r="I166" s="39"/>
      <c r="J166" s="39"/>
    </row>
    <row r="167" spans="9:10" customFormat="1" ht="12.45">
      <c r="I167" s="39"/>
      <c r="J167" s="39"/>
    </row>
    <row r="168" spans="9:10" customFormat="1" ht="12.45">
      <c r="I168" s="39"/>
      <c r="J168" s="39"/>
    </row>
    <row r="169" spans="9:10" customFormat="1" ht="12.45">
      <c r="I169" s="39"/>
      <c r="J169" s="39"/>
    </row>
    <row r="170" spans="9:10" customFormat="1" ht="12.45">
      <c r="I170" s="39"/>
      <c r="J170" s="39"/>
    </row>
    <row r="171" spans="9:10" customFormat="1" ht="12.45">
      <c r="I171" s="39"/>
      <c r="J171" s="39"/>
    </row>
    <row r="172" spans="9:10" customFormat="1" ht="12.45">
      <c r="I172" s="39"/>
      <c r="J172" s="39"/>
    </row>
    <row r="173" spans="9:10" customFormat="1" ht="12.45">
      <c r="I173" s="39"/>
      <c r="J173" s="39"/>
    </row>
    <row r="174" spans="9:10" customFormat="1" ht="12.45">
      <c r="I174" s="39"/>
      <c r="J174" s="39"/>
    </row>
    <row r="175" spans="9:10" customFormat="1" ht="12.45">
      <c r="I175" s="39"/>
      <c r="J175" s="39"/>
    </row>
    <row r="176" spans="9:10" customFormat="1" ht="12.45">
      <c r="I176" s="39"/>
      <c r="J176" s="39"/>
    </row>
    <row r="177" spans="9:10" customFormat="1" ht="12.45">
      <c r="I177" s="39"/>
      <c r="J177" s="39"/>
    </row>
    <row r="178" spans="9:10" customFormat="1" ht="12.45">
      <c r="I178" s="39"/>
      <c r="J178" s="39"/>
    </row>
    <row r="179" spans="9:10" customFormat="1" ht="12.45">
      <c r="I179" s="39"/>
      <c r="J179" s="39"/>
    </row>
    <row r="180" spans="9:10" customFormat="1" ht="12.45">
      <c r="I180" s="39"/>
      <c r="J180" s="39"/>
    </row>
    <row r="181" spans="9:10" customFormat="1" ht="12.45">
      <c r="I181" s="39"/>
      <c r="J181" s="39"/>
    </row>
    <row r="182" spans="9:10" customFormat="1" ht="12.45">
      <c r="I182" s="39"/>
      <c r="J182" s="39"/>
    </row>
    <row r="183" spans="9:10" customFormat="1" ht="12.45">
      <c r="I183" s="39"/>
      <c r="J183" s="39"/>
    </row>
    <row r="184" spans="9:10" customFormat="1" ht="12.45">
      <c r="I184" s="39"/>
      <c r="J184" s="39"/>
    </row>
    <row r="185" spans="9:10" customFormat="1" ht="12.45">
      <c r="I185" s="39"/>
      <c r="J185" s="39"/>
    </row>
    <row r="186" spans="9:10" customFormat="1" ht="12.45">
      <c r="I186" s="39"/>
      <c r="J186" s="39"/>
    </row>
    <row r="187" spans="9:10" customFormat="1" ht="12.45">
      <c r="I187" s="39"/>
      <c r="J187" s="39"/>
    </row>
    <row r="188" spans="9:10" customFormat="1" ht="12.45">
      <c r="I188" s="39"/>
      <c r="J188" s="39"/>
    </row>
    <row r="189" spans="9:10" customFormat="1" ht="12.45">
      <c r="I189" s="39"/>
      <c r="J189" s="39"/>
    </row>
    <row r="190" spans="9:10" customFormat="1" ht="12.45">
      <c r="I190" s="39"/>
      <c r="J190" s="39"/>
    </row>
    <row r="191" spans="9:10" customFormat="1" ht="12.45">
      <c r="I191" s="39"/>
      <c r="J191" s="39"/>
    </row>
    <row r="192" spans="9:10" customFormat="1" ht="12.45">
      <c r="I192" s="39"/>
      <c r="J192" s="39"/>
    </row>
    <row r="193" spans="9:10" customFormat="1" ht="12.45">
      <c r="I193" s="39"/>
      <c r="J193" s="39"/>
    </row>
    <row r="194" spans="9:10" customFormat="1" ht="12.45">
      <c r="I194" s="39"/>
      <c r="J194" s="39"/>
    </row>
    <row r="195" spans="9:10" customFormat="1" ht="12.45">
      <c r="I195" s="39"/>
      <c r="J195" s="39"/>
    </row>
    <row r="196" spans="9:10" customFormat="1" ht="12.45">
      <c r="I196" s="39"/>
      <c r="J196" s="39"/>
    </row>
    <row r="197" spans="9:10" customFormat="1" ht="12.45">
      <c r="I197" s="39"/>
      <c r="J197" s="39"/>
    </row>
    <row r="198" spans="9:10" customFormat="1" ht="12.45">
      <c r="I198" s="39"/>
      <c r="J198" s="39"/>
    </row>
    <row r="199" spans="9:10" customFormat="1" ht="12.45">
      <c r="I199" s="39"/>
      <c r="J199" s="39"/>
    </row>
    <row r="200" spans="9:10" customFormat="1" ht="12.45">
      <c r="I200" s="39"/>
      <c r="J200" s="39"/>
    </row>
    <row r="201" spans="9:10" customFormat="1" ht="12.45">
      <c r="I201" s="39"/>
      <c r="J201" s="39"/>
    </row>
    <row r="202" spans="9:10" customFormat="1" ht="12.45">
      <c r="I202" s="39"/>
      <c r="J202" s="39"/>
    </row>
    <row r="203" spans="9:10" customFormat="1" ht="12.45">
      <c r="I203" s="39"/>
      <c r="J203" s="39"/>
    </row>
    <row r="204" spans="9:10" customFormat="1" ht="12.45">
      <c r="I204" s="39"/>
      <c r="J204" s="39"/>
    </row>
    <row r="205" spans="9:10" customFormat="1" ht="12.45">
      <c r="I205" s="39"/>
      <c r="J205" s="39"/>
    </row>
    <row r="206" spans="9:10" customFormat="1" ht="12.45">
      <c r="I206" s="39"/>
      <c r="J206" s="39"/>
    </row>
    <row r="207" spans="9:10" customFormat="1" ht="12.45">
      <c r="I207" s="39"/>
      <c r="J207" s="39"/>
    </row>
    <row r="208" spans="9:10" customFormat="1" ht="12.45">
      <c r="I208" s="39"/>
      <c r="J208" s="39"/>
    </row>
    <row r="209" spans="9:10" customFormat="1" ht="12.45">
      <c r="I209" s="39"/>
      <c r="J209" s="39"/>
    </row>
    <row r="210" spans="9:10" customFormat="1" ht="12.45">
      <c r="I210" s="39"/>
      <c r="J210" s="39"/>
    </row>
    <row r="211" spans="9:10" customFormat="1" ht="12.45">
      <c r="I211" s="39"/>
      <c r="J211" s="39"/>
    </row>
    <row r="212" spans="9:10" customFormat="1" ht="12.45">
      <c r="I212" s="39"/>
      <c r="J212" s="39"/>
    </row>
    <row r="213" spans="9:10" customFormat="1" ht="12.45">
      <c r="I213" s="39"/>
      <c r="J213" s="39"/>
    </row>
    <row r="214" spans="9:10" customFormat="1" ht="12.45">
      <c r="I214" s="39"/>
      <c r="J214" s="39"/>
    </row>
    <row r="215" spans="9:10" customFormat="1" ht="12.45">
      <c r="I215" s="39"/>
      <c r="J215" s="39"/>
    </row>
    <row r="216" spans="9:10" customFormat="1" ht="12.45">
      <c r="I216" s="39"/>
      <c r="J216" s="39"/>
    </row>
    <row r="217" spans="9:10" customFormat="1" ht="12.45">
      <c r="I217" s="39"/>
      <c r="J217" s="39"/>
    </row>
    <row r="218" spans="9:10" customFormat="1" ht="12.45">
      <c r="I218" s="39"/>
      <c r="J218" s="39"/>
    </row>
    <row r="219" spans="9:10" customFormat="1" ht="12.45">
      <c r="I219" s="39"/>
      <c r="J219" s="39"/>
    </row>
    <row r="220" spans="9:10" customFormat="1" ht="12.45">
      <c r="I220" s="39"/>
      <c r="J220" s="39"/>
    </row>
    <row r="221" spans="9:10" customFormat="1" ht="12.45">
      <c r="I221" s="39"/>
      <c r="J221" s="39"/>
    </row>
    <row r="222" spans="9:10" customFormat="1" ht="12.45">
      <c r="I222" s="39"/>
      <c r="J222" s="39"/>
    </row>
    <row r="223" spans="9:10" customFormat="1" ht="12.45">
      <c r="I223" s="39"/>
      <c r="J223" s="39"/>
    </row>
    <row r="224" spans="9:10" customFormat="1" ht="12.45">
      <c r="I224" s="39"/>
      <c r="J224" s="39"/>
    </row>
    <row r="225" spans="9:10" customFormat="1" ht="12.45">
      <c r="I225" s="39"/>
      <c r="J225" s="39"/>
    </row>
    <row r="226" spans="9:10" customFormat="1" ht="12.45">
      <c r="I226" s="39"/>
      <c r="J226" s="39"/>
    </row>
    <row r="227" spans="9:10" customFormat="1" ht="12.45">
      <c r="I227" s="39"/>
      <c r="J227" s="39"/>
    </row>
    <row r="228" spans="9:10" customFormat="1" ht="12.45">
      <c r="I228" s="39"/>
      <c r="J228" s="39"/>
    </row>
    <row r="229" spans="9:10" customFormat="1" ht="12.45">
      <c r="I229" s="39"/>
      <c r="J229" s="39"/>
    </row>
    <row r="230" spans="9:10" customFormat="1" ht="12.45">
      <c r="I230" s="39"/>
      <c r="J230" s="39"/>
    </row>
    <row r="231" spans="9:10" customFormat="1" ht="12.45">
      <c r="I231" s="39"/>
      <c r="J231" s="39"/>
    </row>
    <row r="232" spans="9:10" customFormat="1" ht="12.45">
      <c r="I232" s="39"/>
      <c r="J232" s="39"/>
    </row>
    <row r="233" spans="9:10" customFormat="1" ht="12.45">
      <c r="I233" s="39"/>
      <c r="J233" s="39"/>
    </row>
    <row r="234" spans="9:10" customFormat="1" ht="12.45">
      <c r="I234" s="39"/>
      <c r="J234" s="39"/>
    </row>
    <row r="235" spans="9:10" customFormat="1" ht="12.45">
      <c r="I235" s="39"/>
      <c r="J235" s="39"/>
    </row>
    <row r="236" spans="9:10" customFormat="1" ht="12.45">
      <c r="I236" s="39"/>
      <c r="J236" s="39"/>
    </row>
    <row r="237" spans="9:10" customFormat="1" ht="12.45">
      <c r="I237" s="39"/>
      <c r="J237" s="39"/>
    </row>
    <row r="238" spans="9:10" customFormat="1" ht="12.45">
      <c r="I238" s="39"/>
      <c r="J238" s="39"/>
    </row>
    <row r="239" spans="9:10" customFormat="1" ht="12.45">
      <c r="I239" s="39"/>
      <c r="J239" s="39"/>
    </row>
    <row r="240" spans="9:10" customFormat="1" ht="12.45">
      <c r="I240" s="39"/>
      <c r="J240" s="39"/>
    </row>
    <row r="241" spans="9:10" customFormat="1" ht="12.45">
      <c r="I241" s="39"/>
      <c r="J241" s="39"/>
    </row>
    <row r="242" spans="9:10" customFormat="1" ht="12.45">
      <c r="I242" s="39"/>
      <c r="J242" s="39"/>
    </row>
    <row r="243" spans="9:10" customFormat="1" ht="12.45">
      <c r="I243" s="39"/>
      <c r="J243" s="39"/>
    </row>
    <row r="244" spans="9:10" customFormat="1" ht="12.45">
      <c r="I244" s="39"/>
      <c r="J244" s="39"/>
    </row>
    <row r="245" spans="9:10" customFormat="1" ht="12.45">
      <c r="I245" s="39"/>
      <c r="J245" s="39"/>
    </row>
    <row r="246" spans="9:10" customFormat="1" ht="12.45">
      <c r="I246" s="39"/>
      <c r="J246" s="39"/>
    </row>
    <row r="247" spans="9:10" customFormat="1" ht="12.45">
      <c r="I247" s="39"/>
      <c r="J247" s="39"/>
    </row>
    <row r="248" spans="9:10" customFormat="1" ht="12.45">
      <c r="I248" s="39"/>
      <c r="J248" s="39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101"/>
  <sheetViews>
    <sheetView zoomScaleNormal="100" workbookViewId="0">
      <selection activeCell="P47" sqref="P47"/>
    </sheetView>
  </sheetViews>
  <sheetFormatPr defaultColWidth="9.3046875" defaultRowHeight="14.6"/>
  <cols>
    <col min="1" max="1" width="28.3046875" style="12" customWidth="1"/>
    <col min="2" max="16384" width="9.3046875" style="12"/>
  </cols>
  <sheetData>
    <row r="1" spans="1:7">
      <c r="A1" s="11" t="s">
        <v>222</v>
      </c>
      <c r="B1" s="160"/>
      <c r="C1" s="160"/>
      <c r="D1" s="160"/>
      <c r="E1" s="160"/>
    </row>
    <row r="2" spans="1:7">
      <c r="A2" s="160"/>
      <c r="B2" s="160"/>
      <c r="C2" s="160"/>
      <c r="D2" s="160"/>
      <c r="E2" s="160"/>
    </row>
    <row r="3" spans="1:7">
      <c r="A3" s="160" t="s">
        <v>41</v>
      </c>
      <c r="B3" s="160" t="s">
        <v>254</v>
      </c>
      <c r="C3" s="160"/>
      <c r="D3" s="160"/>
      <c r="E3" s="160"/>
    </row>
    <row r="4" spans="1:7">
      <c r="A4" s="160"/>
      <c r="B4" s="160"/>
      <c r="C4" s="160"/>
      <c r="D4" s="160"/>
      <c r="E4" s="160"/>
    </row>
    <row r="5" spans="1:7">
      <c r="A5" s="160"/>
      <c r="B5" s="11" t="s">
        <v>23</v>
      </c>
      <c r="C5" s="11" t="s">
        <v>88</v>
      </c>
      <c r="D5" s="11" t="s">
        <v>90</v>
      </c>
      <c r="E5" s="11" t="s">
        <v>92</v>
      </c>
      <c r="G5" s="123"/>
    </row>
    <row r="6" spans="1:7">
      <c r="A6" s="160" t="s">
        <v>54</v>
      </c>
      <c r="B6" s="21">
        <v>18.021941701309821</v>
      </c>
      <c r="C6" s="21">
        <v>21.580481975861463</v>
      </c>
      <c r="D6" s="21">
        <v>23.983675243024997</v>
      </c>
      <c r="E6" s="21">
        <v>24.744092704759346</v>
      </c>
      <c r="G6" s="150"/>
    </row>
    <row r="7" spans="1:7">
      <c r="A7" s="160" t="s">
        <v>33</v>
      </c>
      <c r="B7" s="21">
        <v>59.939158616399183</v>
      </c>
      <c r="C7" s="21">
        <v>80.222658452424753</v>
      </c>
      <c r="D7" s="21">
        <v>94.885053458733779</v>
      </c>
      <c r="E7" s="21">
        <v>108.58743842020709</v>
      </c>
      <c r="G7" s="150"/>
    </row>
    <row r="8" spans="1:7">
      <c r="A8" s="160" t="s">
        <v>55</v>
      </c>
      <c r="B8" s="21">
        <v>37.421905965712547</v>
      </c>
      <c r="C8" s="21">
        <v>45.631683575522629</v>
      </c>
      <c r="D8" s="21">
        <v>51.162376531422375</v>
      </c>
      <c r="E8" s="21">
        <v>56.876007268900885</v>
      </c>
      <c r="G8" s="150"/>
    </row>
    <row r="9" spans="1:7">
      <c r="A9" s="160" t="s">
        <v>56</v>
      </c>
      <c r="B9" s="21">
        <v>36.539901890625003</v>
      </c>
      <c r="C9" s="21">
        <v>45.750097592463412</v>
      </c>
      <c r="D9" s="21">
        <v>48.928699754881208</v>
      </c>
      <c r="E9" s="21">
        <v>48.924684893174728</v>
      </c>
      <c r="G9" s="150"/>
    </row>
    <row r="10" spans="1:7">
      <c r="A10" s="160" t="s">
        <v>57</v>
      </c>
      <c r="B10" s="21">
        <v>4.5797061730741557</v>
      </c>
      <c r="C10" s="21">
        <v>6.5734225360520657</v>
      </c>
      <c r="D10" s="21">
        <v>6.879911454050939</v>
      </c>
      <c r="E10" s="21">
        <v>5.8580758579117829</v>
      </c>
      <c r="G10" s="150"/>
    </row>
    <row r="11" spans="1:7">
      <c r="A11" s="160" t="s">
        <v>97</v>
      </c>
      <c r="B11" s="21">
        <v>13.173843904967471</v>
      </c>
      <c r="C11" s="21">
        <v>17.596478735069979</v>
      </c>
      <c r="D11" s="21">
        <v>19.099489497834263</v>
      </c>
      <c r="E11" s="21">
        <v>18.553015772682016</v>
      </c>
      <c r="G11" s="150"/>
    </row>
    <row r="12" spans="1:7">
      <c r="A12" s="160" t="s">
        <v>59</v>
      </c>
      <c r="B12" s="21">
        <v>11.067776632903398</v>
      </c>
      <c r="C12" s="21">
        <v>12.880884141783497</v>
      </c>
      <c r="D12" s="21">
        <v>13.845351782068329</v>
      </c>
      <c r="E12" s="21">
        <v>14.531695419859668</v>
      </c>
      <c r="G12" s="150"/>
    </row>
    <row r="13" spans="1:7">
      <c r="A13" s="160" t="s">
        <v>98</v>
      </c>
      <c r="B13" s="21">
        <v>14.233397590772137</v>
      </c>
      <c r="C13" s="21">
        <v>17.726440912077706</v>
      </c>
      <c r="D13" s="21">
        <v>19.118248971239655</v>
      </c>
      <c r="E13" s="21">
        <v>19.565345196510741</v>
      </c>
      <c r="G13" s="150"/>
    </row>
    <row r="14" spans="1:7">
      <c r="A14" s="160" t="s">
        <v>31</v>
      </c>
      <c r="B14" s="21">
        <v>12.046591787802697</v>
      </c>
      <c r="C14" s="21">
        <v>14.95039552987661</v>
      </c>
      <c r="D14" s="21">
        <v>16.522111786848054</v>
      </c>
      <c r="E14" s="21">
        <v>17.800300449514516</v>
      </c>
      <c r="G14" s="150"/>
    </row>
    <row r="15" spans="1:7">
      <c r="A15" s="160" t="s">
        <v>171</v>
      </c>
      <c r="B15" s="21">
        <v>11.014222615249963</v>
      </c>
      <c r="C15" s="21">
        <v>13.414809510310702</v>
      </c>
      <c r="D15" s="21">
        <v>15.107673988666784</v>
      </c>
      <c r="E15" s="21">
        <v>15.088663901833593</v>
      </c>
      <c r="G15" s="150"/>
    </row>
    <row r="16" spans="1:7">
      <c r="A16" s="160" t="s">
        <v>62</v>
      </c>
      <c r="B16" s="21">
        <v>6.0360498984022302</v>
      </c>
      <c r="C16" s="21">
        <v>4.8856193782326844</v>
      </c>
      <c r="D16" s="21">
        <v>5.1514700578323875</v>
      </c>
      <c r="E16" s="21">
        <v>5.257131623292941</v>
      </c>
      <c r="G16" s="150"/>
    </row>
    <row r="17" spans="1:7">
      <c r="A17" s="160" t="s">
        <v>63</v>
      </c>
      <c r="B17" s="21">
        <v>41.209174551076593</v>
      </c>
      <c r="C17" s="21">
        <v>52.046421947974551</v>
      </c>
      <c r="D17" s="21">
        <v>59.928306024745218</v>
      </c>
      <c r="E17" s="21">
        <v>67.861459729954191</v>
      </c>
      <c r="G17" s="150"/>
    </row>
    <row r="18" spans="1:7">
      <c r="A18" s="160" t="s">
        <v>51</v>
      </c>
      <c r="B18" s="21">
        <v>12.964489770164436</v>
      </c>
      <c r="C18" s="21">
        <v>17.168749052574086</v>
      </c>
      <c r="D18" s="21">
        <v>18.933461637377299</v>
      </c>
      <c r="E18" s="21">
        <v>20.021920739472669</v>
      </c>
      <c r="G18" s="150"/>
    </row>
    <row r="19" spans="1:7">
      <c r="A19" s="160" t="s">
        <v>64</v>
      </c>
      <c r="B19" s="21">
        <v>14.212095914898914</v>
      </c>
      <c r="C19" s="21">
        <v>17.65423967870451</v>
      </c>
      <c r="D19" s="21">
        <v>19.719198115751055</v>
      </c>
      <c r="E19" s="21">
        <v>20.221052977793704</v>
      </c>
      <c r="G19" s="150"/>
    </row>
    <row r="20" spans="1:7">
      <c r="A20" s="160"/>
      <c r="B20" s="160"/>
      <c r="C20" s="160"/>
      <c r="D20" s="160"/>
      <c r="E20" s="160"/>
    </row>
    <row r="26" spans="1:7">
      <c r="A26" s="11"/>
    </row>
    <row r="28" spans="1:7" s="123" customFormat="1" ht="12.9"/>
    <row r="29" spans="1:7" s="123" customFormat="1" ht="12.9"/>
    <row r="30" spans="1:7" s="123" customFormat="1" ht="12.9"/>
    <row r="31" spans="1:7" s="123" customFormat="1" ht="12.9"/>
    <row r="32" spans="1:7" s="123" customFormat="1" ht="12.9"/>
    <row r="33" s="123" customFormat="1" ht="12.9"/>
    <row r="34" s="123" customFormat="1" ht="12.9"/>
    <row r="35" s="123" customFormat="1" ht="12.9"/>
    <row r="36" s="123" customFormat="1" ht="12.9"/>
    <row r="37" s="123" customFormat="1" ht="12.9"/>
    <row r="38" s="123" customFormat="1" ht="12.9"/>
    <row r="39" s="123" customFormat="1" ht="12.9"/>
    <row r="40" s="123" customFormat="1" ht="12.9"/>
    <row r="41" s="123" customFormat="1" ht="12.9"/>
    <row r="42" s="123" customFormat="1" ht="12.9"/>
    <row r="43" s="123" customFormat="1" ht="12.9"/>
    <row r="44" s="123" customFormat="1" ht="12.9"/>
    <row r="45" s="123" customFormat="1" ht="12.9"/>
    <row r="46" s="123" customFormat="1" ht="12.9"/>
    <row r="47" s="123" customFormat="1" ht="12.9"/>
    <row r="48" s="123" customFormat="1" ht="12.9"/>
    <row r="49" s="123" customFormat="1" ht="12.9"/>
    <row r="50" s="123" customFormat="1" ht="12.9"/>
    <row r="51" s="123" customFormat="1" ht="12.9"/>
    <row r="52" s="123" customFormat="1" ht="12.9"/>
    <row r="53" s="123" customFormat="1" ht="12.9"/>
    <row r="54" s="123" customFormat="1" ht="12.9"/>
    <row r="55" s="123" customFormat="1" ht="12.9"/>
    <row r="56" s="123" customFormat="1" ht="12.9"/>
    <row r="57" s="123" customFormat="1" ht="12.9"/>
    <row r="58" s="123" customFormat="1" ht="12.9"/>
    <row r="59" s="123" customFormat="1" ht="12.9"/>
    <row r="60" s="123" customFormat="1" ht="12.9"/>
    <row r="61" s="123" customFormat="1" ht="12.9"/>
    <row r="62" s="123" customFormat="1" ht="12.9"/>
    <row r="63" s="123" customFormat="1" ht="12.9"/>
    <row r="64" s="123" customFormat="1" ht="12.9"/>
    <row r="65" s="123" customFormat="1" ht="12.9"/>
    <row r="66" s="123" customFormat="1" ht="12.9"/>
    <row r="67" s="123" customFormat="1" ht="12.9"/>
    <row r="68" s="123" customFormat="1" ht="12.9"/>
    <row r="69" s="123" customFormat="1" ht="12.9"/>
    <row r="70" s="123" customFormat="1" ht="12.9"/>
    <row r="71" s="123" customFormat="1" ht="12.9"/>
    <row r="72" s="123" customFormat="1" ht="12.9"/>
    <row r="73" s="123" customFormat="1" ht="12.9"/>
    <row r="74" s="123" customFormat="1" ht="12.9"/>
    <row r="75" s="123" customFormat="1" ht="12.9"/>
    <row r="76" s="123" customFormat="1" ht="12.9"/>
    <row r="77" s="123" customFormat="1" ht="12.9"/>
    <row r="78" s="123" customFormat="1" ht="12.9"/>
    <row r="79" s="123" customFormat="1" ht="12.9"/>
    <row r="80" s="123" customFormat="1" ht="12.9"/>
    <row r="81" s="123" customFormat="1" ht="12.9"/>
    <row r="82" s="123" customFormat="1" ht="12.9"/>
    <row r="83" s="123" customFormat="1" ht="12.9"/>
    <row r="84" s="123" customFormat="1" ht="12.9"/>
    <row r="85" s="123" customFormat="1" ht="12.9"/>
    <row r="86" s="123" customFormat="1" ht="12.9"/>
    <row r="87" s="123" customFormat="1" ht="12.9"/>
    <row r="88" s="123" customFormat="1" ht="12.9"/>
    <row r="89" s="123" customFormat="1" ht="12.9"/>
    <row r="90" s="123" customFormat="1" ht="12.9"/>
    <row r="91" s="123" customFormat="1" ht="12.9"/>
    <row r="92" s="123" customFormat="1" ht="12.9"/>
    <row r="93" s="123" customFormat="1" ht="12.9"/>
    <row r="94" s="123" customFormat="1" ht="12.9"/>
    <row r="95" s="123" customFormat="1" ht="12.9"/>
    <row r="96" s="123" customFormat="1" ht="12.9"/>
    <row r="97" s="123" customFormat="1" ht="12.9"/>
    <row r="98" s="123" customFormat="1" ht="12.9"/>
    <row r="99" s="123" customFormat="1" ht="12.9"/>
    <row r="100" s="123" customFormat="1" ht="12.9"/>
    <row r="101" s="123" customFormat="1" ht="12.9"/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G99"/>
  <sheetViews>
    <sheetView zoomScaleNormal="100" workbookViewId="0">
      <selection activeCell="A15" sqref="A15"/>
    </sheetView>
  </sheetViews>
  <sheetFormatPr defaultRowHeight="12.9"/>
  <cols>
    <col min="1" max="1" width="12.3046875" style="123" customWidth="1"/>
    <col min="2" max="16" width="12.15234375" style="129" customWidth="1"/>
    <col min="17" max="16384" width="9.23046875" style="123"/>
  </cols>
  <sheetData>
    <row r="1" spans="1:6">
      <c r="A1" s="128" t="s">
        <v>223</v>
      </c>
    </row>
    <row r="3" spans="1:6">
      <c r="A3" s="123" t="s">
        <v>41</v>
      </c>
      <c r="B3" s="130" t="s">
        <v>254</v>
      </c>
    </row>
    <row r="5" spans="1:6">
      <c r="B5" s="131" t="s">
        <v>23</v>
      </c>
      <c r="C5" s="131" t="s">
        <v>88</v>
      </c>
      <c r="D5" s="131" t="s">
        <v>90</v>
      </c>
      <c r="E5" s="131" t="s">
        <v>92</v>
      </c>
      <c r="F5" s="131"/>
    </row>
    <row r="6" spans="1:6">
      <c r="A6" s="123" t="s">
        <v>203</v>
      </c>
      <c r="B6" s="132">
        <v>0.17459</v>
      </c>
      <c r="C6" s="132">
        <v>0.24832100728852446</v>
      </c>
      <c r="D6" s="132">
        <v>0.29836430991648111</v>
      </c>
      <c r="E6" s="132">
        <v>0.34457916208470418</v>
      </c>
      <c r="F6" s="132"/>
    </row>
    <row r="7" spans="1:6">
      <c r="A7" s="123" t="s">
        <v>33</v>
      </c>
      <c r="B7" s="132">
        <v>3.5607699999999998</v>
      </c>
      <c r="C7" s="132">
        <v>4.845649197713171</v>
      </c>
      <c r="D7" s="132">
        <v>5.5262329017459653</v>
      </c>
      <c r="E7" s="132">
        <v>6.17575514216509</v>
      </c>
      <c r="F7" s="132"/>
    </row>
    <row r="8" spans="1:6">
      <c r="A8" s="123" t="s">
        <v>52</v>
      </c>
      <c r="B8" s="132">
        <v>3.701590148332464</v>
      </c>
      <c r="C8" s="132">
        <v>4.1911304140075814</v>
      </c>
      <c r="D8" s="132">
        <v>4.4430427779889081</v>
      </c>
      <c r="E8" s="132">
        <v>4.9182007409601463</v>
      </c>
      <c r="F8" s="132"/>
    </row>
    <row r="9" spans="1:6">
      <c r="A9" s="123" t="s">
        <v>49</v>
      </c>
      <c r="B9" s="132">
        <v>0.47351000000000004</v>
      </c>
      <c r="C9" s="132">
        <v>0.84407349896833317</v>
      </c>
      <c r="D9" s="132">
        <v>0.97403478879296912</v>
      </c>
      <c r="E9" s="132">
        <v>1.1108080443377764</v>
      </c>
      <c r="F9" s="132"/>
    </row>
    <row r="10" spans="1:6">
      <c r="A10" s="123" t="s">
        <v>59</v>
      </c>
      <c r="B10" s="132">
        <v>0.59580999999999995</v>
      </c>
      <c r="C10" s="132">
        <v>0.68827130129244918</v>
      </c>
      <c r="D10" s="132">
        <v>0.75147561804050156</v>
      </c>
      <c r="E10" s="132">
        <v>0.81688752183243807</v>
      </c>
      <c r="F10" s="132"/>
    </row>
    <row r="11" spans="1:6">
      <c r="A11" s="123" t="s">
        <v>120</v>
      </c>
      <c r="B11" s="132">
        <v>0.77840999999999994</v>
      </c>
      <c r="C11" s="132">
        <v>0.76522782477861706</v>
      </c>
      <c r="D11" s="132">
        <v>0.74842417154631979</v>
      </c>
      <c r="E11" s="132">
        <v>0.79663052146678714</v>
      </c>
      <c r="F11" s="132"/>
    </row>
    <row r="12" spans="1:6">
      <c r="A12" s="123" t="s">
        <v>50</v>
      </c>
      <c r="B12" s="132">
        <v>0.48150000000000004</v>
      </c>
      <c r="C12" s="132">
        <v>0.510361204487082</v>
      </c>
      <c r="D12" s="132">
        <v>0.53437465163283848</v>
      </c>
      <c r="E12" s="132">
        <v>0.5498531702917574</v>
      </c>
      <c r="F12" s="132"/>
    </row>
    <row r="13" spans="1:6">
      <c r="A13" s="123" t="s">
        <v>48</v>
      </c>
      <c r="B13" s="132">
        <v>1.6559235924378624</v>
      </c>
      <c r="C13" s="132">
        <v>2.1609355897712637</v>
      </c>
      <c r="D13" s="132">
        <v>2.4643425766630971</v>
      </c>
      <c r="E13" s="132">
        <v>2.8308493872514164</v>
      </c>
      <c r="F13" s="132"/>
    </row>
    <row r="14" spans="1:6">
      <c r="A14" s="123" t="s">
        <v>121</v>
      </c>
      <c r="B14" s="132">
        <v>0.38845640756213773</v>
      </c>
      <c r="C14" s="132">
        <v>1.1444350321287671</v>
      </c>
      <c r="D14" s="132">
        <v>1.4216690817218738</v>
      </c>
      <c r="E14" s="132">
        <v>1.7241851909184582</v>
      </c>
      <c r="F14" s="132"/>
    </row>
    <row r="15" spans="1:6">
      <c r="A15" s="123" t="s">
        <v>51</v>
      </c>
      <c r="B15" s="132">
        <v>0.31695000000000001</v>
      </c>
      <c r="C15" s="132">
        <v>0.51234751455465533</v>
      </c>
      <c r="D15" s="132">
        <v>0.5651242108274771</v>
      </c>
      <c r="E15" s="132">
        <v>0.62131586332106126</v>
      </c>
      <c r="F15" s="132"/>
    </row>
    <row r="16" spans="1:6">
      <c r="A16" s="123" t="s">
        <v>122</v>
      </c>
      <c r="B16" s="132">
        <v>1.3483339999999999</v>
      </c>
      <c r="C16" s="132">
        <v>1.5554486584075529</v>
      </c>
      <c r="D16" s="132">
        <v>1.603314561402343</v>
      </c>
      <c r="E16" s="132">
        <v>1.6298440906194147</v>
      </c>
      <c r="F16" s="132"/>
    </row>
    <row r="18" spans="1:16">
      <c r="A18" s="128" t="s">
        <v>34</v>
      </c>
      <c r="B18" s="133">
        <v>13.475844148332463</v>
      </c>
      <c r="C18" s="133">
        <v>17.466201243397997</v>
      </c>
      <c r="D18" s="133">
        <v>19.330399650278771</v>
      </c>
      <c r="E18" s="133">
        <v>21.51890883524905</v>
      </c>
      <c r="F18" s="133"/>
    </row>
    <row r="20" spans="1:16">
      <c r="A20" s="128"/>
    </row>
    <row r="21" spans="1:16">
      <c r="A21" s="134"/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</row>
    <row r="22" spans="1:16" s="140" customFormat="1" ht="15.45" customHeight="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  <row r="23" spans="1:16" s="140" customFormat="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3"/>
    </row>
    <row r="24" spans="1:16" s="140" customFormat="1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3"/>
    </row>
    <row r="25" spans="1:16" s="140" customFormat="1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3"/>
    </row>
    <row r="26" spans="1:16" s="140" customFormat="1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3"/>
    </row>
    <row r="27" spans="1:16" s="140" customFormat="1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3"/>
    </row>
    <row r="28" spans="1:16" s="140" customFormat="1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3"/>
    </row>
    <row r="29" spans="1:16" s="140" customFormat="1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3"/>
    </row>
    <row r="30" spans="1:16" s="140" customFormat="1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3"/>
    </row>
    <row r="31" spans="1:16" s="140" customFormat="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3"/>
    </row>
    <row r="32" spans="1:16" s="140" customFormat="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3"/>
    </row>
    <row r="33" spans="1:33" s="140" customFormat="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3"/>
    </row>
    <row r="34" spans="1:33" s="140" customFormat="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3"/>
    </row>
    <row r="35" spans="1:33" s="140" customFormat="1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3"/>
    </row>
    <row r="36" spans="1:33" s="140" customFormat="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3"/>
    </row>
    <row r="37" spans="1:33" s="140" customFormat="1">
      <c r="A37" s="141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3"/>
    </row>
    <row r="38" spans="1:33" s="140" customFormat="1">
      <c r="A38" s="144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1:33" s="140" customFormat="1">
      <c r="A39" s="144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</row>
    <row r="40" spans="1:33">
      <c r="A40" s="128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</row>
    <row r="41" spans="1:33"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</row>
    <row r="42" spans="1:33">
      <c r="B42" s="147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</row>
    <row r="43" spans="1:33">
      <c r="A43" s="128"/>
      <c r="B43" s="146"/>
      <c r="C43" s="146"/>
      <c r="D43" s="146"/>
      <c r="E43" s="146"/>
      <c r="F43" s="138"/>
      <c r="G43" s="146"/>
      <c r="H43" s="146"/>
      <c r="I43" s="146"/>
      <c r="J43" s="146"/>
      <c r="K43" s="146"/>
      <c r="L43" s="146"/>
      <c r="M43" s="146"/>
      <c r="N43" s="146"/>
      <c r="O43" s="146"/>
      <c r="P43" s="148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8"/>
    </row>
    <row r="44" spans="1:33"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8"/>
      <c r="Q44" s="149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8"/>
    </row>
    <row r="45" spans="1:33"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8"/>
      <c r="Q45" s="149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8"/>
    </row>
    <row r="46" spans="1:33"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8"/>
      <c r="Q46" s="149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8"/>
    </row>
    <row r="47" spans="1:33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8"/>
      <c r="Q47" s="149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8"/>
    </row>
    <row r="48" spans="1:33"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8"/>
      <c r="Q48" s="149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8"/>
    </row>
    <row r="49" spans="1:33"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8"/>
      <c r="Q49" s="149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8"/>
    </row>
    <row r="50" spans="1:33"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8"/>
      <c r="Q50" s="149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8"/>
    </row>
    <row r="51" spans="1:33"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8"/>
      <c r="Q51" s="149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8"/>
    </row>
    <row r="52" spans="1:33"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8"/>
      <c r="Q52" s="149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8"/>
    </row>
    <row r="53" spans="1:33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8"/>
      <c r="Q53" s="149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8"/>
    </row>
    <row r="54" spans="1:33"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8"/>
      <c r="Q54" s="149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8"/>
    </row>
    <row r="55" spans="1:33"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8"/>
      <c r="Q55" s="149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8"/>
    </row>
    <row r="56" spans="1:33"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8"/>
      <c r="Q56" s="149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8"/>
    </row>
    <row r="57" spans="1:33"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8"/>
      <c r="Q57" s="149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8"/>
    </row>
    <row r="58" spans="1:33"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8"/>
      <c r="Q58" s="149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</row>
    <row r="59" spans="1:33">
      <c r="A59" s="12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9"/>
    </row>
    <row r="60" spans="1:33"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8"/>
      <c r="Q60" s="149"/>
    </row>
    <row r="61" spans="1:33">
      <c r="A61" s="128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</row>
    <row r="62" spans="1:33">
      <c r="B62" s="147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</row>
    <row r="63" spans="1:33">
      <c r="A63" s="128"/>
      <c r="B63" s="146"/>
      <c r="C63" s="146"/>
      <c r="D63" s="146"/>
      <c r="E63" s="146"/>
      <c r="F63" s="138"/>
      <c r="G63" s="146"/>
      <c r="H63" s="146"/>
      <c r="I63" s="146"/>
      <c r="J63" s="146"/>
      <c r="K63" s="146"/>
      <c r="L63" s="146"/>
      <c r="M63" s="146"/>
      <c r="N63" s="146"/>
      <c r="O63" s="146"/>
      <c r="P63" s="148"/>
    </row>
    <row r="64" spans="1:33"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8"/>
    </row>
    <row r="65" spans="1:16"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8"/>
    </row>
    <row r="66" spans="1:16"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8"/>
    </row>
    <row r="67" spans="1:16"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8"/>
    </row>
    <row r="68" spans="1:16"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8"/>
    </row>
    <row r="69" spans="1:16"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8"/>
    </row>
    <row r="70" spans="1:16"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8"/>
    </row>
    <row r="71" spans="1:16"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8"/>
    </row>
    <row r="72" spans="1:16"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8"/>
    </row>
    <row r="73" spans="1:16"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8"/>
    </row>
    <row r="74" spans="1:16"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8"/>
    </row>
    <row r="75" spans="1:16"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8"/>
    </row>
    <row r="76" spans="1:16"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8"/>
    </row>
    <row r="77" spans="1:16"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8"/>
    </row>
    <row r="78" spans="1:16"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8"/>
    </row>
    <row r="79" spans="1:16">
      <c r="A79" s="128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</row>
    <row r="80" spans="1:16"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</row>
    <row r="81" spans="1:16">
      <c r="A81" s="128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</row>
    <row r="82" spans="1:16">
      <c r="B82" s="147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</row>
    <row r="83" spans="1:16">
      <c r="A83" s="128"/>
      <c r="B83" s="146"/>
      <c r="C83" s="146"/>
      <c r="D83" s="146"/>
      <c r="E83" s="146"/>
      <c r="F83" s="138"/>
      <c r="G83" s="146"/>
      <c r="H83" s="146"/>
      <c r="I83" s="146"/>
      <c r="J83" s="146"/>
      <c r="K83" s="146"/>
      <c r="L83" s="146"/>
      <c r="M83" s="146"/>
      <c r="N83" s="146"/>
      <c r="O83" s="146"/>
      <c r="P83" s="148"/>
    </row>
    <row r="84" spans="1:16"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8"/>
    </row>
    <row r="85" spans="1:16"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8"/>
    </row>
    <row r="86" spans="1:16"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8"/>
    </row>
    <row r="87" spans="1:16"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8"/>
    </row>
    <row r="88" spans="1:16"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8"/>
    </row>
    <row r="89" spans="1:16"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8"/>
    </row>
    <row r="90" spans="1:16"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8"/>
    </row>
    <row r="91" spans="1:16"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8"/>
    </row>
    <row r="92" spans="1:16"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8"/>
    </row>
    <row r="93" spans="1:16"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8"/>
    </row>
    <row r="94" spans="1:16"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8"/>
    </row>
    <row r="95" spans="1:16"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8"/>
    </row>
    <row r="96" spans="1:16"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8"/>
    </row>
    <row r="97" spans="1:16"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8"/>
    </row>
    <row r="98" spans="1:16"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8"/>
    </row>
    <row r="99" spans="1:16">
      <c r="A99" s="128"/>
      <c r="B99" s="148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R93"/>
  <sheetViews>
    <sheetView workbookViewId="0"/>
  </sheetViews>
  <sheetFormatPr defaultColWidth="9.3046875" defaultRowHeight="14.6"/>
  <cols>
    <col min="1" max="1" width="19.3046875" style="12" customWidth="1"/>
    <col min="2" max="4" width="9.3046875" style="12"/>
    <col min="5" max="5" width="11.69140625" style="12" customWidth="1"/>
    <col min="6" max="6" width="8.84375" style="12" customWidth="1"/>
    <col min="7" max="7" width="11.15234375" style="12" customWidth="1"/>
    <col min="8" max="16384" width="9.3046875" style="12"/>
  </cols>
  <sheetData>
    <row r="1" spans="1:5">
      <c r="A1" s="11" t="s">
        <v>224</v>
      </c>
    </row>
    <row r="3" spans="1:5">
      <c r="A3" s="12" t="s">
        <v>41</v>
      </c>
      <c r="B3" s="17" t="s">
        <v>254</v>
      </c>
    </row>
    <row r="5" spans="1:5">
      <c r="B5" s="48" t="s">
        <v>23</v>
      </c>
      <c r="C5" s="48" t="s">
        <v>88</v>
      </c>
      <c r="D5" s="48" t="s">
        <v>90</v>
      </c>
      <c r="E5" s="48" t="s">
        <v>92</v>
      </c>
    </row>
    <row r="6" spans="1:5">
      <c r="A6" s="12" t="s">
        <v>203</v>
      </c>
      <c r="B6" s="89">
        <v>2.5320728224289226</v>
      </c>
      <c r="C6" s="89">
        <v>3.1813073565590142</v>
      </c>
      <c r="D6" s="89">
        <v>3.132472621889812</v>
      </c>
      <c r="E6" s="89">
        <v>1.2806706126603589</v>
      </c>
    </row>
    <row r="7" spans="1:5">
      <c r="A7" s="12" t="s">
        <v>33</v>
      </c>
      <c r="B7" s="89">
        <v>2.1152517627492555</v>
      </c>
      <c r="C7" s="89">
        <v>2.5080445060694494</v>
      </c>
      <c r="D7" s="89">
        <v>2.8414740230371383</v>
      </c>
      <c r="E7" s="89">
        <v>3.1590615999095575</v>
      </c>
    </row>
    <row r="8" spans="1:5">
      <c r="A8" s="12" t="s">
        <v>52</v>
      </c>
      <c r="B8" s="89">
        <v>10.660962224713565</v>
      </c>
      <c r="C8" s="89">
        <v>14.951248499923858</v>
      </c>
      <c r="D8" s="89">
        <v>14.087085608761436</v>
      </c>
      <c r="E8" s="89">
        <v>10.031909566854463</v>
      </c>
    </row>
    <row r="9" spans="1:5">
      <c r="A9" s="12" t="s">
        <v>119</v>
      </c>
      <c r="B9" s="89">
        <v>1.9286350059999999</v>
      </c>
      <c r="C9" s="89">
        <v>3.4863366795314938</v>
      </c>
      <c r="D9" s="89">
        <v>3.4201903333456416</v>
      </c>
      <c r="E9" s="89">
        <v>2.1186254367442374</v>
      </c>
    </row>
    <row r="10" spans="1:5">
      <c r="A10" s="12" t="s">
        <v>49</v>
      </c>
      <c r="B10" s="89">
        <v>2.641950777666465</v>
      </c>
      <c r="C10" s="89">
        <v>3.9746925359074967</v>
      </c>
      <c r="D10" s="89">
        <v>4.0449168536277194</v>
      </c>
      <c r="E10" s="89">
        <v>3.0720080787909763</v>
      </c>
    </row>
    <row r="11" spans="1:5">
      <c r="A11" s="12" t="s">
        <v>59</v>
      </c>
      <c r="B11" s="89">
        <v>0.77832040599999996</v>
      </c>
      <c r="C11" s="89">
        <v>1.176650657222212</v>
      </c>
      <c r="D11" s="89">
        <v>1.1121245972907565</v>
      </c>
      <c r="E11" s="89">
        <v>0.75284758882988911</v>
      </c>
    </row>
    <row r="12" spans="1:5">
      <c r="A12" s="12" t="s">
        <v>120</v>
      </c>
      <c r="B12" s="89">
        <v>0.9551827075079723</v>
      </c>
      <c r="C12" s="89">
        <v>1.6849988436413461</v>
      </c>
      <c r="D12" s="89">
        <v>1.6456808056422014</v>
      </c>
      <c r="E12" s="89">
        <v>1.3313181213957279</v>
      </c>
    </row>
    <row r="13" spans="1:5">
      <c r="A13" s="12" t="s">
        <v>50</v>
      </c>
      <c r="B13" s="89">
        <v>1.8488514567043925</v>
      </c>
      <c r="C13" s="89">
        <v>2.6667506670873395</v>
      </c>
      <c r="D13" s="89">
        <v>3.0155501283429413</v>
      </c>
      <c r="E13" s="89">
        <v>1.8701163460595949</v>
      </c>
    </row>
    <row r="14" spans="1:5">
      <c r="A14" s="12" t="s">
        <v>243</v>
      </c>
      <c r="B14" s="89">
        <v>4.0734799507124331</v>
      </c>
      <c r="C14" s="89">
        <v>4.0402916586647359</v>
      </c>
      <c r="D14" s="89">
        <v>4.2776221203470906</v>
      </c>
      <c r="E14" s="89">
        <v>4.6649545704603925</v>
      </c>
    </row>
    <row r="15" spans="1:5">
      <c r="A15" s="12" t="s">
        <v>121</v>
      </c>
      <c r="B15" s="89">
        <v>0.36477057462164397</v>
      </c>
      <c r="C15" s="89">
        <v>0.61086888117841998</v>
      </c>
      <c r="D15" s="89">
        <v>0.60737305853027357</v>
      </c>
      <c r="E15" s="89">
        <v>0.51118372531167278</v>
      </c>
    </row>
    <row r="16" spans="1:5">
      <c r="A16" s="12" t="s">
        <v>51</v>
      </c>
      <c r="B16" s="89">
        <v>1.6421145313612264</v>
      </c>
      <c r="C16" s="89">
        <v>2.3921345006172841</v>
      </c>
      <c r="D16" s="89">
        <v>2.5051136748096328</v>
      </c>
      <c r="E16" s="89">
        <v>2.1842666784446343</v>
      </c>
    </row>
    <row r="17" spans="1:18">
      <c r="A17" s="12" t="s">
        <v>122</v>
      </c>
      <c r="B17" s="89">
        <v>0.89475861493676823</v>
      </c>
      <c r="C17" s="89">
        <v>1.7835936578045937</v>
      </c>
      <c r="D17" s="89">
        <v>2.2269495681952973</v>
      </c>
      <c r="E17" s="89">
        <v>1.2373719572570452</v>
      </c>
    </row>
    <row r="19" spans="1:18">
      <c r="A19" s="11"/>
    </row>
    <row r="20" spans="1:18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11"/>
    </row>
    <row r="23" spans="1:18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11"/>
    </row>
    <row r="24" spans="1:18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11"/>
    </row>
    <row r="25" spans="1:18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11"/>
    </row>
    <row r="26" spans="1:18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11"/>
    </row>
    <row r="27" spans="1:18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11"/>
    </row>
    <row r="28" spans="1:18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11"/>
    </row>
    <row r="29" spans="1:18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11"/>
    </row>
    <row r="30" spans="1:18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11"/>
    </row>
    <row r="31" spans="1:18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11"/>
    </row>
    <row r="32" spans="1:18"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11"/>
    </row>
    <row r="33" spans="1:18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11"/>
    </row>
    <row r="34" spans="1:18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11"/>
    </row>
    <row r="35" spans="1:18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11"/>
    </row>
    <row r="36" spans="1:18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11"/>
    </row>
    <row r="37" spans="1:18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</row>
    <row r="38" spans="1:18">
      <c r="A38" s="11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</row>
    <row r="39" spans="1:18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8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8">
      <c r="A41" s="95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</row>
    <row r="42" spans="1:18">
      <c r="A42" s="95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</row>
    <row r="43" spans="1:18">
      <c r="A43" s="95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</row>
    <row r="44" spans="1:18">
      <c r="A44" s="95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</row>
    <row r="45" spans="1:18">
      <c r="A45" s="95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8">
      <c r="A46" s="95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8">
      <c r="A47" s="95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</row>
    <row r="48" spans="1:18">
      <c r="A48" s="95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</row>
    <row r="49" spans="1:17">
      <c r="A49" s="95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>
      <c r="A50" s="95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>
      <c r="A51" s="95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</row>
    <row r="52" spans="1:17">
      <c r="A52" s="95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</row>
    <row r="53" spans="1:17">
      <c r="A53" s="95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>
      <c r="A54" s="95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1:17">
      <c r="A55" s="95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</row>
    <row r="56" spans="1:17"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spans="1:17">
      <c r="A57" s="11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spans="1:17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17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17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</row>
    <row r="63" spans="1:17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</row>
    <row r="64" spans="1:17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</row>
    <row r="65" spans="1:18"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</row>
    <row r="66" spans="1:18"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1:18"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</row>
    <row r="68" spans="1:18"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</row>
    <row r="69" spans="1:18"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</row>
    <row r="70" spans="1:18"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8"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</row>
    <row r="72" spans="1:18"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</row>
    <row r="73" spans="1:18"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8"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</row>
    <row r="75" spans="1:18"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</row>
    <row r="76" spans="1:18">
      <c r="A76" s="11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</row>
    <row r="77" spans="1:18">
      <c r="B77" s="11"/>
    </row>
    <row r="78" spans="1:1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</row>
    <row r="80" spans="1:18"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</row>
    <row r="81" spans="2:17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</row>
    <row r="82" spans="2:17"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</row>
    <row r="83" spans="2:17"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</row>
    <row r="84" spans="2:17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</row>
    <row r="85" spans="2:17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</row>
    <row r="86" spans="2:17"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</row>
    <row r="87" spans="2:17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</row>
    <row r="88" spans="2:17"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</row>
    <row r="89" spans="2:17"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</row>
    <row r="90" spans="2:17"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</row>
    <row r="91" spans="2:17"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</row>
    <row r="92" spans="2:17"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  <row r="93" spans="2:17"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S94"/>
  <sheetViews>
    <sheetView workbookViewId="0">
      <selection activeCell="S32" sqref="S32"/>
    </sheetView>
  </sheetViews>
  <sheetFormatPr defaultColWidth="9.3046875" defaultRowHeight="14.6"/>
  <cols>
    <col min="1" max="1" width="17.84375" style="12" customWidth="1"/>
    <col min="2" max="16" width="9.3046875" style="72"/>
    <col min="17" max="16384" width="9.3046875" style="12"/>
  </cols>
  <sheetData>
    <row r="1" spans="1:5">
      <c r="A1" s="11" t="s">
        <v>225</v>
      </c>
    </row>
    <row r="3" spans="1:5">
      <c r="A3" s="12" t="s">
        <v>41</v>
      </c>
      <c r="B3" s="17" t="s">
        <v>254</v>
      </c>
    </row>
    <row r="5" spans="1:5">
      <c r="B5" s="73" t="s">
        <v>23</v>
      </c>
      <c r="C5" s="73" t="s">
        <v>88</v>
      </c>
      <c r="D5" s="73" t="s">
        <v>90</v>
      </c>
      <c r="E5" s="73" t="s">
        <v>92</v>
      </c>
    </row>
    <row r="6" spans="1:5">
      <c r="A6" s="12" t="s">
        <v>203</v>
      </c>
      <c r="B6" s="74">
        <v>2.3488651019999995</v>
      </c>
      <c r="C6" s="74">
        <v>2.9561736963763914</v>
      </c>
      <c r="D6" s="74">
        <v>2.8630500458410202</v>
      </c>
      <c r="E6" s="74">
        <v>0.94921504458002059</v>
      </c>
    </row>
    <row r="7" spans="1:5">
      <c r="A7" s="12" t="s">
        <v>33</v>
      </c>
      <c r="B7" s="74">
        <v>3.9824352999999993E-2</v>
      </c>
      <c r="C7" s="74">
        <v>5.7596957004821508E-2</v>
      </c>
      <c r="D7" s="74">
        <v>5.3922674760136471E-2</v>
      </c>
      <c r="E7" s="74">
        <v>1.8588179454203733E-2</v>
      </c>
    </row>
    <row r="8" spans="1:5">
      <c r="A8" s="12" t="s">
        <v>52</v>
      </c>
      <c r="B8" s="74">
        <v>5.3776656097748194</v>
      </c>
      <c r="C8" s="74">
        <v>8.7487922658325594</v>
      </c>
      <c r="D8" s="74">
        <v>7.0875282656095058</v>
      </c>
      <c r="E8" s="74">
        <v>2.0953810181286139</v>
      </c>
    </row>
    <row r="9" spans="1:5">
      <c r="A9" s="12" t="s">
        <v>119</v>
      </c>
      <c r="B9" s="74">
        <v>1.8750050059999999</v>
      </c>
      <c r="C9" s="74">
        <v>3.4194367764276232</v>
      </c>
      <c r="D9" s="74">
        <v>3.33753389910181</v>
      </c>
      <c r="E9" s="74">
        <v>2.0262752869391871</v>
      </c>
    </row>
    <row r="10" spans="1:5">
      <c r="A10" s="12" t="s">
        <v>49</v>
      </c>
      <c r="B10" s="74">
        <v>1.2309635094409046</v>
      </c>
      <c r="C10" s="74">
        <v>2.4046556319622616</v>
      </c>
      <c r="D10" s="74">
        <v>2.2402636609426336</v>
      </c>
      <c r="E10" s="74">
        <v>1.0353131440953935</v>
      </c>
    </row>
    <row r="11" spans="1:5">
      <c r="A11" s="12" t="s">
        <v>59</v>
      </c>
      <c r="B11" s="74">
        <v>0.33092108100000001</v>
      </c>
      <c r="C11" s="74">
        <v>0.70485937269150556</v>
      </c>
      <c r="D11" s="74">
        <v>0.62249303475259421</v>
      </c>
      <c r="E11" s="74">
        <v>0.22950978999947125</v>
      </c>
    </row>
    <row r="12" spans="1:5">
      <c r="A12" s="12" t="s">
        <v>120</v>
      </c>
      <c r="B12" s="74">
        <v>0.38324473199999998</v>
      </c>
      <c r="C12" s="74">
        <v>0.99348865904969563</v>
      </c>
      <c r="D12" s="74">
        <v>0.85170769464837814</v>
      </c>
      <c r="E12" s="74">
        <v>0.39412297056675288</v>
      </c>
    </row>
    <row r="13" spans="1:5">
      <c r="A13" s="12" t="s">
        <v>50</v>
      </c>
      <c r="B13" s="74">
        <v>1.2631354273426814</v>
      </c>
      <c r="C13" s="74">
        <v>1.951180727628619</v>
      </c>
      <c r="D13" s="74">
        <v>2.1424481510382711</v>
      </c>
      <c r="E13" s="74">
        <v>0.82250647113493791</v>
      </c>
    </row>
    <row r="14" spans="1:5">
      <c r="A14" s="12" t="s">
        <v>48</v>
      </c>
      <c r="B14" s="74">
        <v>0.28247361737835608</v>
      </c>
      <c r="C14" s="74">
        <v>0.6987310889516587</v>
      </c>
      <c r="D14" s="74">
        <v>0.50672875417890295</v>
      </c>
      <c r="E14" s="74">
        <v>0.3975101485822039</v>
      </c>
    </row>
    <row r="15" spans="1:5">
      <c r="A15" s="12" t="s">
        <v>121</v>
      </c>
      <c r="B15" s="74">
        <v>0.213070574621644</v>
      </c>
      <c r="C15" s="74">
        <v>0.39725507352668615</v>
      </c>
      <c r="D15" s="74">
        <v>0.36252329103475517</v>
      </c>
      <c r="E15" s="74">
        <v>0.23220827347985451</v>
      </c>
    </row>
    <row r="16" spans="1:5">
      <c r="A16" s="12" t="s">
        <v>51</v>
      </c>
      <c r="B16" s="74">
        <v>0.68838260699999998</v>
      </c>
      <c r="C16" s="74">
        <v>1.1836978606642647</v>
      </c>
      <c r="D16" s="74">
        <v>1.1456670321918005</v>
      </c>
      <c r="E16" s="74">
        <v>0.66480219100789117</v>
      </c>
    </row>
    <row r="17" spans="1:17">
      <c r="A17" s="12" t="s">
        <v>122</v>
      </c>
      <c r="B17" s="74">
        <v>0.40167957899999995</v>
      </c>
      <c r="C17" s="74">
        <v>1.1578506967127609</v>
      </c>
      <c r="D17" s="74">
        <v>1.503913965843453</v>
      </c>
      <c r="E17" s="74">
        <v>0.42041987716666496</v>
      </c>
    </row>
    <row r="19" spans="1:17">
      <c r="A19" s="11"/>
    </row>
    <row r="20" spans="1:17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Q22" s="72"/>
    </row>
    <row r="23" spans="1:17">
      <c r="Q23" s="72"/>
    </row>
    <row r="24" spans="1:17">
      <c r="Q24" s="72"/>
    </row>
    <row r="25" spans="1:17">
      <c r="Q25" s="72"/>
    </row>
    <row r="26" spans="1:17">
      <c r="Q26" s="72"/>
    </row>
    <row r="27" spans="1:17">
      <c r="Q27" s="72"/>
    </row>
    <row r="28" spans="1:17">
      <c r="Q28" s="72"/>
    </row>
    <row r="29" spans="1:17">
      <c r="Q29" s="72"/>
    </row>
    <row r="30" spans="1:17">
      <c r="Q30" s="72"/>
    </row>
    <row r="31" spans="1:17">
      <c r="Q31" s="72"/>
    </row>
    <row r="32" spans="1:17">
      <c r="Q32" s="72"/>
    </row>
    <row r="33" spans="1:19">
      <c r="Q33" s="72"/>
    </row>
    <row r="34" spans="1:19">
      <c r="Q34" s="72"/>
    </row>
    <row r="35" spans="1:19">
      <c r="Q35" s="72"/>
    </row>
    <row r="36" spans="1:19">
      <c r="Q36" s="72"/>
    </row>
    <row r="38" spans="1:19">
      <c r="A38" s="11"/>
    </row>
    <row r="39" spans="1:19"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9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>
      <c r="Q41" s="72"/>
    </row>
    <row r="42" spans="1:19">
      <c r="Q42" s="72"/>
    </row>
    <row r="43" spans="1:19">
      <c r="Q43" s="72"/>
    </row>
    <row r="44" spans="1:19">
      <c r="Q44" s="72"/>
    </row>
    <row r="45" spans="1:19">
      <c r="Q45" s="72"/>
    </row>
    <row r="46" spans="1:19">
      <c r="Q46" s="72"/>
    </row>
    <row r="47" spans="1:19">
      <c r="Q47" s="72"/>
    </row>
    <row r="48" spans="1:19">
      <c r="Q48" s="72"/>
    </row>
    <row r="49" spans="1:18">
      <c r="Q49" s="72"/>
    </row>
    <row r="50" spans="1:18">
      <c r="Q50" s="72"/>
    </row>
    <row r="51" spans="1:18">
      <c r="Q51" s="72"/>
    </row>
    <row r="52" spans="1:18">
      <c r="Q52" s="72"/>
    </row>
    <row r="53" spans="1:18">
      <c r="Q53" s="72"/>
    </row>
    <row r="54" spans="1:18">
      <c r="Q54" s="72"/>
    </row>
    <row r="55" spans="1:18">
      <c r="Q55" s="72"/>
    </row>
    <row r="57" spans="1:18">
      <c r="A57" s="11"/>
    </row>
    <row r="58" spans="1:18"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8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>
      <c r="Q60" s="72"/>
    </row>
    <row r="61" spans="1:18">
      <c r="Q61" s="72"/>
    </row>
    <row r="62" spans="1:18">
      <c r="Q62" s="72"/>
    </row>
    <row r="63" spans="1:18">
      <c r="Q63" s="72"/>
    </row>
    <row r="64" spans="1:18">
      <c r="Q64" s="72"/>
    </row>
    <row r="65" spans="1:17">
      <c r="Q65" s="72"/>
    </row>
    <row r="66" spans="1:17">
      <c r="Q66" s="72"/>
    </row>
    <row r="67" spans="1:17">
      <c r="Q67" s="72"/>
    </row>
    <row r="68" spans="1:17">
      <c r="Q68" s="72"/>
    </row>
    <row r="69" spans="1:17">
      <c r="Q69" s="72"/>
    </row>
    <row r="70" spans="1:17">
      <c r="Q70" s="72"/>
    </row>
    <row r="71" spans="1:17">
      <c r="Q71" s="72"/>
    </row>
    <row r="72" spans="1:17">
      <c r="Q72" s="72"/>
    </row>
    <row r="73" spans="1:17">
      <c r="Q73" s="72"/>
    </row>
    <row r="74" spans="1:17">
      <c r="Q74" s="72"/>
    </row>
    <row r="76" spans="1:17">
      <c r="A76" s="11"/>
    </row>
    <row r="77" spans="1:17"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7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>
      <c r="Q79" s="72"/>
    </row>
    <row r="80" spans="1:17">
      <c r="Q80" s="72"/>
    </row>
    <row r="81" spans="2:17">
      <c r="Q81" s="72"/>
    </row>
    <row r="82" spans="2:17">
      <c r="Q82" s="72"/>
    </row>
    <row r="83" spans="2:17">
      <c r="Q83" s="72"/>
    </row>
    <row r="84" spans="2:17">
      <c r="Q84" s="72"/>
    </row>
    <row r="85" spans="2:17">
      <c r="Q85" s="72"/>
    </row>
    <row r="86" spans="2:17">
      <c r="Q86" s="72"/>
    </row>
    <row r="87" spans="2:17">
      <c r="Q87" s="72"/>
    </row>
    <row r="88" spans="2:17">
      <c r="Q88" s="72"/>
    </row>
    <row r="89" spans="2:17">
      <c r="Q89" s="72"/>
    </row>
    <row r="90" spans="2:17">
      <c r="Q90" s="72"/>
    </row>
    <row r="91" spans="2:17">
      <c r="Q91" s="72"/>
    </row>
    <row r="92" spans="2:17">
      <c r="Q92" s="72"/>
    </row>
    <row r="93" spans="2:17">
      <c r="Q93" s="72"/>
    </row>
    <row r="94" spans="2:17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B23" sqref="B23"/>
    </sheetView>
  </sheetViews>
  <sheetFormatPr defaultColWidth="9.3046875" defaultRowHeight="14.6"/>
  <cols>
    <col min="1" max="1" width="9.3046875" style="12" customWidth="1"/>
    <col min="2" max="16384" width="9.3046875" style="12"/>
  </cols>
  <sheetData>
    <row r="1" spans="1:3">
      <c r="A1" s="11" t="s">
        <v>174</v>
      </c>
    </row>
    <row r="3" spans="1:3">
      <c r="A3" s="12" t="s">
        <v>41</v>
      </c>
      <c r="B3" s="98" t="s">
        <v>175</v>
      </c>
    </row>
    <row r="5" spans="1:3">
      <c r="B5" s="121" t="s">
        <v>20</v>
      </c>
      <c r="C5" s="121" t="s">
        <v>19</v>
      </c>
    </row>
    <row r="6" spans="1:3">
      <c r="A6" s="12" t="s">
        <v>0</v>
      </c>
      <c r="B6" s="16">
        <v>2.7199999999999998E-2</v>
      </c>
      <c r="C6" s="16">
        <v>2.1600000000000001E-2</v>
      </c>
    </row>
    <row r="7" spans="1:3">
      <c r="A7" s="12" t="s">
        <v>1</v>
      </c>
      <c r="B7" s="16">
        <v>3.9399999999999998E-2</v>
      </c>
      <c r="C7" s="16">
        <v>3.1E-2</v>
      </c>
    </row>
    <row r="8" spans="1:3">
      <c r="A8" s="12" t="s">
        <v>2</v>
      </c>
      <c r="B8" s="16">
        <v>3.6900000000000002E-2</v>
      </c>
      <c r="C8" s="16">
        <v>3.6900000000000002E-2</v>
      </c>
    </row>
    <row r="9" spans="1:3">
      <c r="A9" s="12" t="s">
        <v>3</v>
      </c>
      <c r="B9" s="16">
        <v>2.64E-2</v>
      </c>
      <c r="C9" s="16">
        <v>2.87E-2</v>
      </c>
    </row>
    <row r="10" spans="1:3">
      <c r="A10" s="12" t="s">
        <v>4</v>
      </c>
      <c r="B10" s="16">
        <v>0.1754</v>
      </c>
      <c r="C10" s="16">
        <v>0.15310000000000001</v>
      </c>
    </row>
    <row r="11" spans="1:3">
      <c r="A11" s="12" t="s">
        <v>5</v>
      </c>
      <c r="B11" s="16">
        <v>0.17810000000000001</v>
      </c>
      <c r="C11" s="16">
        <v>0.15909999999999999</v>
      </c>
    </row>
    <row r="12" spans="1:3">
      <c r="A12" s="12" t="s">
        <v>6</v>
      </c>
      <c r="B12" s="16">
        <v>0.37109999999999999</v>
      </c>
      <c r="C12" s="16">
        <v>0.37390000000000001</v>
      </c>
    </row>
    <row r="13" spans="1:3">
      <c r="A13" s="12" t="s">
        <v>7</v>
      </c>
      <c r="B13" s="16">
        <v>0.35870000000000002</v>
      </c>
      <c r="C13" s="16">
        <v>0.35620000000000002</v>
      </c>
    </row>
    <row r="14" spans="1:3">
      <c r="A14" s="12" t="s">
        <v>8</v>
      </c>
      <c r="B14" s="16">
        <v>0.33119999999999999</v>
      </c>
      <c r="C14" s="16">
        <v>0.31719999999999998</v>
      </c>
    </row>
    <row r="15" spans="1:3">
      <c r="A15" s="12" t="s">
        <v>9</v>
      </c>
      <c r="B15" s="16">
        <v>0.33329999999999999</v>
      </c>
      <c r="C15" s="16">
        <v>0.3347</v>
      </c>
    </row>
    <row r="16" spans="1:3">
      <c r="A16" s="12" t="s">
        <v>10</v>
      </c>
      <c r="B16" s="16">
        <v>0.3508</v>
      </c>
      <c r="C16" s="16">
        <v>0.35099999999999998</v>
      </c>
    </row>
    <row r="17" spans="1:3">
      <c r="A17" s="12" t="s">
        <v>11</v>
      </c>
      <c r="B17" s="16">
        <v>0.36380000000000001</v>
      </c>
      <c r="C17" s="16">
        <v>0.35410000000000003</v>
      </c>
    </row>
    <row r="18" spans="1:3">
      <c r="A18" s="12" t="s">
        <v>12</v>
      </c>
      <c r="B18" s="16">
        <v>0.4647</v>
      </c>
      <c r="C18" s="16">
        <v>0.46210000000000001</v>
      </c>
    </row>
    <row r="19" spans="1:3">
      <c r="A19" s="12" t="s">
        <v>13</v>
      </c>
      <c r="B19" s="16">
        <v>0.43809999999999999</v>
      </c>
      <c r="C19" s="16">
        <v>0.43830000000000002</v>
      </c>
    </row>
    <row r="20" spans="1:3">
      <c r="A20" s="12" t="s">
        <v>14</v>
      </c>
      <c r="B20" s="16">
        <v>0.41909999999999997</v>
      </c>
      <c r="C20" s="16">
        <v>0.42530000000000001</v>
      </c>
    </row>
    <row r="21" spans="1:3">
      <c r="A21" s="12" t="s">
        <v>15</v>
      </c>
      <c r="B21" s="16">
        <v>0.45750000000000002</v>
      </c>
      <c r="C21" s="16">
        <v>0.43690000000000001</v>
      </c>
    </row>
    <row r="22" spans="1:3">
      <c r="A22" s="12" t="s">
        <v>16</v>
      </c>
      <c r="B22" s="16">
        <v>0.48749999999999999</v>
      </c>
      <c r="C22" s="16">
        <v>0.47439999999999999</v>
      </c>
    </row>
    <row r="23" spans="1:3">
      <c r="A23" s="12" t="s">
        <v>85</v>
      </c>
      <c r="B23" s="16">
        <v>0.4894</v>
      </c>
      <c r="C23" s="16">
        <v>0.48699999999999999</v>
      </c>
    </row>
    <row r="24" spans="1:3">
      <c r="A24" s="12" t="s">
        <v>117</v>
      </c>
      <c r="B24" s="16">
        <v>0.45529999999999998</v>
      </c>
      <c r="C24" s="16">
        <v>0.49170000000000003</v>
      </c>
    </row>
    <row r="25" spans="1:3">
      <c r="A25" s="12" t="s">
        <v>118</v>
      </c>
      <c r="B25" s="16">
        <v>0.52759999999999996</v>
      </c>
      <c r="C25" s="16">
        <v>0.49580000000000002</v>
      </c>
    </row>
    <row r="26" spans="1:3">
      <c r="A26" s="12" t="s">
        <v>200</v>
      </c>
      <c r="B26" s="16">
        <f>0.5089</f>
        <v>0.50890000000000002</v>
      </c>
      <c r="C26" s="16">
        <v>0.51129999999999998</v>
      </c>
    </row>
  </sheetData>
  <hyperlinks>
    <hyperlink ref="B3" r:id="rId1"/>
  </hyperlinks>
  <pageMargins left="0.7" right="0.7" top="0.75" bottom="0.75" header="0.3" footer="0.3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92"/>
  <sheetViews>
    <sheetView workbookViewId="0">
      <selection activeCell="C25" sqref="C25"/>
    </sheetView>
  </sheetViews>
  <sheetFormatPr defaultColWidth="9.3046875" defaultRowHeight="14.6"/>
  <cols>
    <col min="1" max="1" width="14" style="12" customWidth="1"/>
    <col min="2" max="2" width="14.3828125" style="12" customWidth="1"/>
    <col min="3" max="3" width="16.23046875" style="12" customWidth="1"/>
    <col min="4" max="4" width="13.3046875" style="12" customWidth="1"/>
    <col min="5" max="5" width="16.3828125" style="12" customWidth="1"/>
    <col min="6" max="6" width="18.53515625" style="12" customWidth="1"/>
    <col min="7" max="7" width="13.84375" style="12" customWidth="1"/>
    <col min="8" max="8" width="9.3046875" style="12"/>
    <col min="9" max="9" width="17.15234375" style="12" customWidth="1"/>
    <col min="10" max="16384" width="9.3046875" style="12"/>
  </cols>
  <sheetData>
    <row r="1" spans="1:7">
      <c r="A1" s="11" t="s">
        <v>264</v>
      </c>
    </row>
    <row r="3" spans="1:7">
      <c r="A3" s="12" t="s">
        <v>41</v>
      </c>
      <c r="B3" s="17" t="s">
        <v>254</v>
      </c>
    </row>
    <row r="5" spans="1:7" ht="22.3" customHeight="1">
      <c r="C5" s="121" t="s">
        <v>92</v>
      </c>
    </row>
    <row r="6" spans="1:7" ht="48" customHeight="1">
      <c r="B6" s="117" t="s">
        <v>123</v>
      </c>
      <c r="C6" s="118" t="s">
        <v>213</v>
      </c>
      <c r="D6" s="118" t="s">
        <v>190</v>
      </c>
      <c r="E6" s="118" t="s">
        <v>191</v>
      </c>
      <c r="F6" s="119" t="s">
        <v>192</v>
      </c>
      <c r="G6" s="11"/>
    </row>
    <row r="7" spans="1:7">
      <c r="A7" s="12" t="s">
        <v>54</v>
      </c>
      <c r="B7" s="89">
        <v>18.021941701309821</v>
      </c>
      <c r="C7" s="89">
        <v>24.744092704759346</v>
      </c>
      <c r="D7" s="89">
        <v>25.111952180856171</v>
      </c>
      <c r="E7" s="89">
        <v>28.818724911117588</v>
      </c>
      <c r="F7" s="89">
        <v>30.437524144964872</v>
      </c>
    </row>
    <row r="8" spans="1:7">
      <c r="A8" s="12" t="s">
        <v>33</v>
      </c>
      <c r="B8" s="89">
        <v>59.939158616399183</v>
      </c>
      <c r="C8" s="89">
        <v>108.58743842020709</v>
      </c>
      <c r="D8" s="89">
        <v>101.52060879901002</v>
      </c>
      <c r="E8" s="89">
        <v>141.55094413404169</v>
      </c>
      <c r="F8" s="89">
        <v>129.00413643650492</v>
      </c>
    </row>
    <row r="9" spans="1:7">
      <c r="A9" s="12" t="s">
        <v>55</v>
      </c>
      <c r="B9" s="89">
        <v>37.421905965712547</v>
      </c>
      <c r="C9" s="89">
        <v>56.876007268900885</v>
      </c>
      <c r="D9" s="89">
        <v>55.916769036304188</v>
      </c>
      <c r="E9" s="89">
        <v>75.84367625969233</v>
      </c>
      <c r="F9" s="89">
        <v>68.206765379260347</v>
      </c>
    </row>
    <row r="10" spans="1:7">
      <c r="A10" s="12" t="s">
        <v>56</v>
      </c>
      <c r="B10" s="89">
        <v>36.539901890625003</v>
      </c>
      <c r="C10" s="89">
        <v>48.924684893174728</v>
      </c>
      <c r="D10" s="89">
        <v>48.510227175690098</v>
      </c>
      <c r="E10" s="89">
        <v>62.559480284064378</v>
      </c>
      <c r="F10" s="89">
        <v>57.137623426523227</v>
      </c>
    </row>
    <row r="11" spans="1:7">
      <c r="A11" s="12" t="s">
        <v>57</v>
      </c>
      <c r="B11" s="89">
        <v>4.5797061730741557</v>
      </c>
      <c r="C11" s="89">
        <v>5.8580758579117829</v>
      </c>
      <c r="D11" s="89">
        <v>5.8537349456810386</v>
      </c>
      <c r="E11" s="89">
        <v>6.2390387952519584</v>
      </c>
      <c r="F11" s="89">
        <v>6.9305522510065254</v>
      </c>
    </row>
    <row r="12" spans="1:7">
      <c r="A12" s="12" t="s">
        <v>97</v>
      </c>
      <c r="B12" s="89">
        <v>13.173843904967471</v>
      </c>
      <c r="C12" s="89">
        <v>18.553015772682016</v>
      </c>
      <c r="D12" s="89">
        <v>19.441249005233999</v>
      </c>
      <c r="E12" s="89">
        <v>20.11889495678615</v>
      </c>
      <c r="F12" s="89">
        <v>22.241150014491996</v>
      </c>
    </row>
    <row r="13" spans="1:7">
      <c r="A13" s="12" t="s">
        <v>59</v>
      </c>
      <c r="B13" s="89">
        <v>11.067776632903398</v>
      </c>
      <c r="C13" s="89">
        <v>14.531695419859668</v>
      </c>
      <c r="D13" s="89">
        <v>15.143168120797318</v>
      </c>
      <c r="E13" s="89">
        <v>15.641201041623304</v>
      </c>
      <c r="F13" s="89">
        <v>16.918556459815917</v>
      </c>
    </row>
    <row r="14" spans="1:7">
      <c r="A14" s="12" t="s">
        <v>98</v>
      </c>
      <c r="B14" s="89">
        <v>14.233397590772137</v>
      </c>
      <c r="C14" s="89">
        <v>19.565345196510741</v>
      </c>
      <c r="D14" s="89">
        <v>20.22635652430025</v>
      </c>
      <c r="E14" s="89">
        <v>21.063728137136678</v>
      </c>
      <c r="F14" s="89">
        <v>23.850276986398129</v>
      </c>
    </row>
    <row r="15" spans="1:7">
      <c r="A15" s="12" t="s">
        <v>31</v>
      </c>
      <c r="B15" s="89">
        <v>12.046591787802697</v>
      </c>
      <c r="C15" s="89">
        <v>17.800300449514516</v>
      </c>
      <c r="D15" s="89">
        <v>19.289947360943628</v>
      </c>
      <c r="E15" s="89">
        <v>20.046896242682777</v>
      </c>
      <c r="F15" s="89">
        <v>23.161280069001471</v>
      </c>
    </row>
    <row r="16" spans="1:7">
      <c r="A16" s="12" t="s">
        <v>99</v>
      </c>
      <c r="B16" s="89">
        <v>11.014222615249963</v>
      </c>
      <c r="C16" s="89">
        <v>15.088663901833593</v>
      </c>
      <c r="D16" s="89">
        <v>15.109098184851666</v>
      </c>
      <c r="E16" s="89">
        <v>16.60896748986751</v>
      </c>
      <c r="F16" s="89">
        <v>18.908184516644557</v>
      </c>
    </row>
    <row r="17" spans="1:6">
      <c r="A17" s="12" t="s">
        <v>62</v>
      </c>
      <c r="B17" s="89">
        <v>6.0360498984022302</v>
      </c>
      <c r="C17" s="89">
        <v>5.257131623292941</v>
      </c>
      <c r="D17" s="89">
        <v>5.2687929368384943</v>
      </c>
      <c r="E17" s="89">
        <v>5.6007656727694135</v>
      </c>
      <c r="F17" s="89">
        <v>6.3984108317671273</v>
      </c>
    </row>
    <row r="18" spans="1:6">
      <c r="A18" s="12" t="s">
        <v>63</v>
      </c>
      <c r="B18" s="89">
        <v>41.209174551076593</v>
      </c>
      <c r="C18" s="89">
        <v>67.861459729954191</v>
      </c>
      <c r="D18" s="89">
        <v>70.07240825225351</v>
      </c>
      <c r="E18" s="89">
        <v>74.035719897372871</v>
      </c>
      <c r="F18" s="89">
        <v>80.061003667428793</v>
      </c>
    </row>
    <row r="19" spans="1:6">
      <c r="A19" s="12" t="s">
        <v>51</v>
      </c>
      <c r="B19" s="89">
        <v>12.964489770164436</v>
      </c>
      <c r="C19" s="89">
        <v>20.021920739472669</v>
      </c>
      <c r="D19" s="89">
        <v>21.712096919192369</v>
      </c>
      <c r="E19" s="89">
        <v>22.361918136250324</v>
      </c>
      <c r="F19" s="89">
        <v>25.00052096721398</v>
      </c>
    </row>
    <row r="20" spans="1:6">
      <c r="A20" s="12" t="s">
        <v>64</v>
      </c>
      <c r="B20" s="89">
        <v>14.212095914898914</v>
      </c>
      <c r="C20" s="89">
        <v>20.221052977793704</v>
      </c>
      <c r="D20" s="89">
        <v>20.244025014446333</v>
      </c>
      <c r="E20" s="89">
        <v>21.708519955557978</v>
      </c>
      <c r="F20" s="89">
        <v>24.413249019941787</v>
      </c>
    </row>
    <row r="21" spans="1:6">
      <c r="B21" s="27"/>
    </row>
    <row r="22" spans="1:6">
      <c r="A22" s="11"/>
    </row>
    <row r="24" spans="1:6">
      <c r="B24" s="11"/>
    </row>
    <row r="25" spans="1:6">
      <c r="B25" s="75"/>
    </row>
    <row r="26" spans="1:6">
      <c r="B26" s="75"/>
    </row>
    <row r="27" spans="1:6">
      <c r="B27" s="75"/>
    </row>
    <row r="28" spans="1:6">
      <c r="B28" s="75"/>
    </row>
    <row r="29" spans="1:6">
      <c r="B29" s="75"/>
    </row>
    <row r="30" spans="1:6">
      <c r="B30" s="75"/>
    </row>
    <row r="31" spans="1:6">
      <c r="B31" s="75"/>
    </row>
    <row r="32" spans="1:6">
      <c r="B32" s="75"/>
    </row>
    <row r="33" spans="1:2">
      <c r="B33" s="75"/>
    </row>
    <row r="34" spans="1:2">
      <c r="B34" s="75"/>
    </row>
    <row r="35" spans="1:2">
      <c r="B35" s="75"/>
    </row>
    <row r="36" spans="1:2">
      <c r="B36" s="75"/>
    </row>
    <row r="37" spans="1:2">
      <c r="B37" s="75"/>
    </row>
    <row r="38" spans="1:2">
      <c r="B38" s="75"/>
    </row>
    <row r="39" spans="1:2" ht="19" customHeight="1"/>
    <row r="40" spans="1:2">
      <c r="A40" s="11"/>
    </row>
    <row r="42" spans="1:2">
      <c r="B42" s="11"/>
    </row>
    <row r="43" spans="1:2">
      <c r="B43" s="27"/>
    </row>
    <row r="44" spans="1:2">
      <c r="B44" s="27"/>
    </row>
    <row r="45" spans="1:2">
      <c r="B45" s="27"/>
    </row>
    <row r="46" spans="1:2">
      <c r="B46" s="27"/>
    </row>
    <row r="47" spans="1:2">
      <c r="B47" s="27"/>
    </row>
    <row r="48" spans="1:2">
      <c r="B48" s="27"/>
    </row>
    <row r="49" spans="1:2">
      <c r="B49" s="27"/>
    </row>
    <row r="50" spans="1:2">
      <c r="B50" s="27"/>
    </row>
    <row r="51" spans="1:2">
      <c r="B51" s="27"/>
    </row>
    <row r="52" spans="1:2">
      <c r="B52" s="27"/>
    </row>
    <row r="53" spans="1:2">
      <c r="B53" s="27"/>
    </row>
    <row r="54" spans="1:2">
      <c r="B54" s="27"/>
    </row>
    <row r="55" spans="1:2">
      <c r="B55" s="27"/>
    </row>
    <row r="56" spans="1:2">
      <c r="B56" s="27"/>
    </row>
    <row r="57" spans="1:2" ht="20.7" customHeight="1"/>
    <row r="58" spans="1:2">
      <c r="A58" s="11"/>
    </row>
    <row r="60" spans="1:2">
      <c r="B60" s="11"/>
    </row>
    <row r="61" spans="1:2">
      <c r="B61" s="27"/>
    </row>
    <row r="62" spans="1:2">
      <c r="B62" s="27"/>
    </row>
    <row r="63" spans="1:2">
      <c r="B63" s="27"/>
    </row>
    <row r="64" spans="1:2">
      <c r="B64" s="27"/>
    </row>
    <row r="65" spans="1:2">
      <c r="B65" s="27"/>
    </row>
    <row r="66" spans="1:2">
      <c r="B66" s="27"/>
    </row>
    <row r="67" spans="1:2">
      <c r="B67" s="27"/>
    </row>
    <row r="68" spans="1:2">
      <c r="B68" s="27"/>
    </row>
    <row r="69" spans="1:2">
      <c r="B69" s="27"/>
    </row>
    <row r="70" spans="1:2">
      <c r="B70" s="27"/>
    </row>
    <row r="71" spans="1:2">
      <c r="B71" s="27"/>
    </row>
    <row r="72" spans="1:2">
      <c r="B72" s="27"/>
    </row>
    <row r="73" spans="1:2">
      <c r="B73" s="27"/>
    </row>
    <row r="74" spans="1:2">
      <c r="B74" s="27"/>
    </row>
    <row r="76" spans="1:2">
      <c r="A76" s="38"/>
    </row>
    <row r="78" spans="1:2">
      <c r="B78" s="11"/>
    </row>
    <row r="79" spans="1:2">
      <c r="B79" s="27"/>
    </row>
    <row r="80" spans="1:2">
      <c r="B80" s="27"/>
    </row>
    <row r="81" spans="2:2">
      <c r="B81" s="27"/>
    </row>
    <row r="82" spans="2:2">
      <c r="B82" s="27"/>
    </row>
    <row r="83" spans="2:2">
      <c r="B83" s="27"/>
    </row>
    <row r="84" spans="2:2">
      <c r="B84" s="27"/>
    </row>
    <row r="85" spans="2:2">
      <c r="B85" s="27"/>
    </row>
    <row r="86" spans="2:2">
      <c r="B86" s="27"/>
    </row>
    <row r="87" spans="2:2">
      <c r="B87" s="27"/>
    </row>
    <row r="88" spans="2:2">
      <c r="B88" s="27"/>
    </row>
    <row r="89" spans="2:2">
      <c r="B89" s="27"/>
    </row>
    <row r="90" spans="2:2">
      <c r="B90" s="27"/>
    </row>
    <row r="91" spans="2:2">
      <c r="B91" s="27"/>
    </row>
    <row r="92" spans="2:2">
      <c r="B92" s="27"/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P54"/>
  <sheetViews>
    <sheetView workbookViewId="0">
      <selection activeCell="A4" sqref="A4"/>
    </sheetView>
  </sheetViews>
  <sheetFormatPr defaultColWidth="9.3046875" defaultRowHeight="14.6"/>
  <cols>
    <col min="1" max="1" width="18" style="12" customWidth="1"/>
    <col min="2" max="2" width="17.53515625" style="12" customWidth="1"/>
    <col min="3" max="3" width="34.3828125" style="12" customWidth="1"/>
    <col min="4" max="4" width="18.3046875" style="12" customWidth="1"/>
    <col min="5" max="5" width="18.3828125" style="12" customWidth="1"/>
    <col min="6" max="6" width="9.3046875" style="12"/>
    <col min="7" max="7" width="10.3828125" style="12" customWidth="1"/>
    <col min="8" max="9" width="9.3046875" style="12"/>
    <col min="10" max="10" width="11.15234375" style="12" customWidth="1"/>
    <col min="11" max="16384" width="9.3046875" style="12"/>
  </cols>
  <sheetData>
    <row r="1" spans="1:6">
      <c r="A1" s="11" t="s">
        <v>262</v>
      </c>
    </row>
    <row r="2" spans="1:6">
      <c r="A2" s="11"/>
    </row>
    <row r="3" spans="1:6">
      <c r="A3" s="12" t="s">
        <v>266</v>
      </c>
    </row>
    <row r="5" spans="1:6">
      <c r="A5" s="12" t="s">
        <v>41</v>
      </c>
      <c r="B5" s="17" t="s">
        <v>254</v>
      </c>
    </row>
    <row r="7" spans="1:6">
      <c r="B7" s="11" t="s">
        <v>123</v>
      </c>
      <c r="C7" s="11" t="s">
        <v>213</v>
      </c>
      <c r="D7" s="11" t="s">
        <v>190</v>
      </c>
      <c r="E7" s="11" t="s">
        <v>191</v>
      </c>
      <c r="F7" s="38" t="s">
        <v>192</v>
      </c>
    </row>
    <row r="8" spans="1:6">
      <c r="A8" s="12" t="s">
        <v>203</v>
      </c>
      <c r="B8" s="22">
        <f>'41. Imports'!B6</f>
        <v>0.17459</v>
      </c>
      <c r="C8" s="22">
        <f>'41. Imports'!E6</f>
        <v>0.34457916208470418</v>
      </c>
      <c r="D8" s="22">
        <f>'[4]Total - All Commodities Proj'!$CS$62</f>
        <v>0.3741601874775855</v>
      </c>
      <c r="E8" s="22">
        <f>'[5]Total - All Commodities Proj'!$CS$62</f>
        <v>0.35301990068482786</v>
      </c>
      <c r="F8" s="22">
        <f>'[6]Total - All Commodities Proj'!$CS$62</f>
        <v>0.45987662258636319</v>
      </c>
    </row>
    <row r="9" spans="1:6">
      <c r="A9" s="12" t="s">
        <v>33</v>
      </c>
      <c r="B9" s="22">
        <f>'41. Imports'!B7</f>
        <v>3.5607699999999998</v>
      </c>
      <c r="C9" s="22">
        <f>'41. Imports'!E7</f>
        <v>6.17575514216509</v>
      </c>
      <c r="D9" s="22">
        <f>'[4]Total - All Commodities Proj'!$CS$63</f>
        <v>6.307835707668084</v>
      </c>
      <c r="E9" s="22">
        <f>'[5]Total - All Commodities Proj'!$CS$63</f>
        <v>7.3420031641309063</v>
      </c>
      <c r="F9" s="22">
        <f>'[6]Total - All Commodities Proj'!$CS$63</f>
        <v>7.5948359351236459</v>
      </c>
    </row>
    <row r="10" spans="1:6">
      <c r="A10" s="12" t="s">
        <v>52</v>
      </c>
      <c r="B10" s="22">
        <f>'41. Imports'!B8</f>
        <v>3.701590148332464</v>
      </c>
      <c r="C10" s="22">
        <f>'41. Imports'!E8</f>
        <v>4.9182007409601463</v>
      </c>
      <c r="D10" s="22">
        <f>'[4]Total - All Commodities Proj'!$CS$65</f>
        <v>4.9924171518180067</v>
      </c>
      <c r="E10" s="22">
        <f>'[5]Total - All Commodities Proj'!$CS$65</f>
        <v>6.7624352457497192</v>
      </c>
      <c r="F10" s="22">
        <f>'[6]Total - All Commodities Proj'!$CS$65</f>
        <v>6.139531355106671</v>
      </c>
    </row>
    <row r="11" spans="1:6">
      <c r="A11" s="12" t="s">
        <v>49</v>
      </c>
      <c r="B11" s="22">
        <f>'41. Imports'!B9</f>
        <v>0.47351000000000004</v>
      </c>
      <c r="C11" s="22">
        <f>'41. Imports'!E9</f>
        <v>1.1108080443377764</v>
      </c>
      <c r="D11" s="22">
        <f>'[4]Total - All Commodities Proj'!$CS$67</f>
        <v>1.2645184183012912</v>
      </c>
      <c r="E11" s="22">
        <f>'[5]Total - All Commodities Proj'!$CS$67</f>
        <v>1.1473917146081571</v>
      </c>
      <c r="F11" s="22">
        <f>'[6]Total - All Commodities Proj'!$CS$67</f>
        <v>1.5099181073104333</v>
      </c>
    </row>
    <row r="12" spans="1:6">
      <c r="A12" s="12" t="s">
        <v>59</v>
      </c>
      <c r="B12" s="22">
        <f>'41. Imports'!B10</f>
        <v>0.59580999999999995</v>
      </c>
      <c r="C12" s="22">
        <f>'41. Imports'!E10</f>
        <v>0.81688752183243807</v>
      </c>
      <c r="D12" s="22">
        <f>'[4]Total - All Commodities Proj'!$CS$68</f>
        <v>0.87117773178922986</v>
      </c>
      <c r="E12" s="22">
        <f>'[5]Total - All Commodities Proj'!$CS$68</f>
        <v>0.86987138502345895</v>
      </c>
      <c r="F12" s="22">
        <f>'[6]Total - All Commodities Proj'!$CS$68</f>
        <v>0.97106259127077799</v>
      </c>
    </row>
    <row r="13" spans="1:6">
      <c r="A13" s="12" t="s">
        <v>120</v>
      </c>
      <c r="B13" s="22">
        <f>'41. Imports'!B11</f>
        <v>0.77840999999999994</v>
      </c>
      <c r="C13" s="22">
        <f>'41. Imports'!E11</f>
        <v>0.79663052146678714</v>
      </c>
      <c r="D13" s="22">
        <f>'[4]Total - All Commodities Proj'!$CS$70</f>
        <v>0.90854740897390185</v>
      </c>
      <c r="E13" s="22">
        <f>'[5]Total - All Commodities Proj'!$CS$70</f>
        <v>0.75410430092363989</v>
      </c>
      <c r="F13" s="22">
        <f>'[6]Total - All Commodities Proj'!$CS$70</f>
        <v>0.94731007964034497</v>
      </c>
    </row>
    <row r="14" spans="1:6">
      <c r="A14" s="12" t="s">
        <v>214</v>
      </c>
      <c r="B14" s="22">
        <f>'41. Imports'!B12</f>
        <v>0.48150000000000004</v>
      </c>
      <c r="C14" s="22">
        <f>'41. Imports'!E12</f>
        <v>0.5498531702917574</v>
      </c>
      <c r="D14" s="22">
        <f>'[4]Total - All Commodities Proj'!$CS$71</f>
        <v>0.59897182292372475</v>
      </c>
      <c r="E14" s="22">
        <f>'[5]Total - All Commodities Proj'!$CS$71</f>
        <v>0.57077134703271115</v>
      </c>
      <c r="F14" s="22">
        <f>'[6]Total - All Commodities Proj'!$CS$71</f>
        <v>0.82529866202869751</v>
      </c>
    </row>
    <row r="15" spans="1:6">
      <c r="A15" s="12" t="s">
        <v>48</v>
      </c>
      <c r="B15" s="22">
        <f>'41. Imports'!B13</f>
        <v>1.6559235924378624</v>
      </c>
      <c r="C15" s="22">
        <f>'41. Imports'!E13</f>
        <v>2.8308493872514164</v>
      </c>
      <c r="D15" s="22">
        <f>'[4]Total - All Commodities Proj'!$CS$73</f>
        <v>3.03933048192421</v>
      </c>
      <c r="E15" s="22">
        <f>'[5]Total - All Commodities Proj'!$CS$73</f>
        <v>2.7881469381240986</v>
      </c>
      <c r="F15" s="22">
        <f>'[6]Total - All Commodities Proj'!$CS$73</f>
        <v>3.3378979711456109</v>
      </c>
    </row>
    <row r="16" spans="1:6">
      <c r="A16" s="12" t="s">
        <v>121</v>
      </c>
      <c r="B16" s="22">
        <f>'41. Imports'!B14</f>
        <v>0.38845640756213773</v>
      </c>
      <c r="C16" s="22">
        <f>'41. Imports'!E14</f>
        <v>1.7241851909184582</v>
      </c>
      <c r="D16" s="22">
        <f>'[4]Total - All Commodities Proj'!$CS$74</f>
        <v>1.8258266123142808</v>
      </c>
      <c r="E16" s="22">
        <f>'[5]Total - All Commodities Proj'!$CS$74</f>
        <v>1.7058509321433002</v>
      </c>
      <c r="F16" s="22">
        <f>'[6]Total - All Commodities Proj'!$CS$74</f>
        <v>2.0437875559349945</v>
      </c>
    </row>
    <row r="17" spans="1:13">
      <c r="A17" s="12" t="s">
        <v>51</v>
      </c>
      <c r="B17" s="22">
        <f>'41. Imports'!B15</f>
        <v>0.31695000000000001</v>
      </c>
      <c r="C17" s="22">
        <f>'41. Imports'!E15</f>
        <v>0.62131586332106126</v>
      </c>
      <c r="D17" s="22">
        <f>'[4]Total - All Commodities Proj'!$CS$75</f>
        <v>0.74955943536186809</v>
      </c>
      <c r="E17" s="22">
        <f>'[5]Total - All Commodities Proj'!$CS$75</f>
        <v>0.53888986346374634</v>
      </c>
      <c r="F17" s="22">
        <f>'[6]Total - All Commodities Proj'!$CS$75</f>
        <v>0.81306803670444827</v>
      </c>
    </row>
    <row r="18" spans="1:13">
      <c r="A18" s="12" t="s">
        <v>122</v>
      </c>
      <c r="B18" s="22">
        <f>'41. Imports'!B16</f>
        <v>1.3483339999999999</v>
      </c>
      <c r="C18" s="22">
        <f>'41. Imports'!E16</f>
        <v>1.6298440906194147</v>
      </c>
      <c r="D18" s="22">
        <f>'[4]Total - All Commodities Proj'!$CS$76</f>
        <v>1.6724894928856737</v>
      </c>
      <c r="E18" s="22">
        <f>'[5]Total - All Commodities Proj'!$CS$76</f>
        <v>1.4521719193264961</v>
      </c>
      <c r="F18" s="22">
        <f>'[6]Total - All Commodities Proj'!$CS$76</f>
        <v>2.3572781418974182</v>
      </c>
    </row>
    <row r="29" spans="1:13">
      <c r="B29" s="161"/>
      <c r="C29" s="161"/>
      <c r="D29" s="161"/>
      <c r="E29" s="161"/>
      <c r="F29" s="161"/>
      <c r="G29" s="161"/>
      <c r="H29" s="161"/>
      <c r="I29" s="161"/>
      <c r="J29" s="161"/>
      <c r="K29" s="162"/>
      <c r="L29" s="163"/>
      <c r="M29" s="163"/>
    </row>
    <row r="30" spans="1:13">
      <c r="B30" s="121"/>
      <c r="C30" s="121"/>
      <c r="D30" s="121"/>
      <c r="E30" s="121"/>
      <c r="F30" s="121"/>
      <c r="G30" s="121"/>
      <c r="H30" s="121"/>
      <c r="I30" s="121"/>
      <c r="J30" s="121"/>
      <c r="K30" s="122"/>
    </row>
    <row r="31" spans="1:13">
      <c r="I31" s="76"/>
    </row>
    <row r="32" spans="1:13">
      <c r="H32" s="76"/>
      <c r="I32" s="76"/>
    </row>
    <row r="33" spans="2:16">
      <c r="H33" s="76"/>
      <c r="I33" s="76"/>
    </row>
    <row r="34" spans="2:16">
      <c r="H34" s="76"/>
      <c r="I34" s="76"/>
    </row>
    <row r="35" spans="2:16">
      <c r="H35" s="76"/>
      <c r="I35" s="76"/>
    </row>
    <row r="36" spans="2:16">
      <c r="H36" s="76"/>
      <c r="I36" s="76"/>
    </row>
    <row r="37" spans="2:16">
      <c r="H37" s="76"/>
      <c r="I37" s="76"/>
    </row>
    <row r="38" spans="2:16">
      <c r="H38" s="76"/>
      <c r="I38" s="76"/>
    </row>
    <row r="39" spans="2:16">
      <c r="H39" s="76"/>
      <c r="I39" s="76"/>
    </row>
    <row r="40" spans="2:16">
      <c r="H40" s="76"/>
      <c r="I40" s="76"/>
    </row>
    <row r="41" spans="2:16">
      <c r="H41" s="76"/>
      <c r="I41" s="76"/>
    </row>
    <row r="42" spans="2:16">
      <c r="H42" s="76"/>
      <c r="I42" s="76"/>
    </row>
    <row r="43" spans="2:16">
      <c r="C43" s="21"/>
      <c r="D43" s="21"/>
      <c r="F43" s="21"/>
      <c r="G43" s="21"/>
      <c r="I43" s="21"/>
      <c r="J43" s="21"/>
      <c r="L43" s="21"/>
      <c r="M43" s="21"/>
      <c r="O43" s="76"/>
      <c r="P43" s="76"/>
    </row>
    <row r="44" spans="2:16">
      <c r="O44" s="76"/>
      <c r="P44" s="76"/>
    </row>
    <row r="45" spans="2:16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1"/>
      <c r="O45" s="76"/>
      <c r="P45" s="76"/>
    </row>
    <row r="46" spans="2:16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1"/>
      <c r="O46" s="76"/>
    </row>
    <row r="47" spans="2:16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1"/>
      <c r="O47" s="76"/>
    </row>
    <row r="48" spans="2:16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1"/>
    </row>
    <row r="49" spans="2:13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1"/>
    </row>
    <row r="50" spans="2:13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1"/>
    </row>
    <row r="51" spans="2:13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1"/>
    </row>
    <row r="52" spans="2:13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1"/>
    </row>
    <row r="53" spans="2:13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1"/>
    </row>
    <row r="54" spans="2:13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1"/>
    </row>
  </sheetData>
  <mergeCells count="4">
    <mergeCell ref="B29:D29"/>
    <mergeCell ref="E29:G29"/>
    <mergeCell ref="H29:J29"/>
    <mergeCell ref="K29:M29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O45"/>
  <sheetViews>
    <sheetView zoomScaleNormal="100" workbookViewId="0">
      <selection activeCell="A4" sqref="A4"/>
    </sheetView>
  </sheetViews>
  <sheetFormatPr defaultColWidth="9.3046875" defaultRowHeight="14.6"/>
  <cols>
    <col min="1" max="1" width="18" style="12" customWidth="1"/>
    <col min="2" max="2" width="18.53515625" style="12" customWidth="1"/>
    <col min="3" max="3" width="33.23046875" style="12" customWidth="1"/>
    <col min="4" max="4" width="18.15234375" style="12" customWidth="1"/>
    <col min="5" max="5" width="19.4609375" style="12" customWidth="1"/>
    <col min="6" max="6" width="9.3046875" style="12"/>
    <col min="7" max="7" width="10.3828125" style="12" customWidth="1"/>
    <col min="8" max="9" width="9.3046875" style="12"/>
    <col min="10" max="10" width="11.15234375" style="12" customWidth="1"/>
    <col min="11" max="16384" width="9.3046875" style="12"/>
  </cols>
  <sheetData>
    <row r="1" spans="1:6">
      <c r="A1" s="11" t="s">
        <v>263</v>
      </c>
    </row>
    <row r="2" spans="1:6">
      <c r="A2" s="11"/>
    </row>
    <row r="3" spans="1:6">
      <c r="A3" s="12" t="s">
        <v>266</v>
      </c>
    </row>
    <row r="4" spans="1:6" s="20" customFormat="1"/>
    <row r="5" spans="1:6">
      <c r="A5" s="12" t="s">
        <v>41</v>
      </c>
      <c r="B5" s="17" t="s">
        <v>254</v>
      </c>
    </row>
    <row r="7" spans="1:6">
      <c r="B7" s="11" t="s">
        <v>123</v>
      </c>
      <c r="C7" s="11" t="s">
        <v>213</v>
      </c>
      <c r="D7" s="11" t="s">
        <v>190</v>
      </c>
      <c r="E7" s="11" t="s">
        <v>191</v>
      </c>
      <c r="F7" s="38" t="s">
        <v>192</v>
      </c>
    </row>
    <row r="8" spans="1:6">
      <c r="A8" s="12" t="s">
        <v>203</v>
      </c>
      <c r="B8" s="22">
        <f>'42. Exports'!B6</f>
        <v>2.5320728224289226</v>
      </c>
      <c r="C8" s="22">
        <f>'42. Exports'!E6</f>
        <v>1.2806706126603589</v>
      </c>
      <c r="D8" s="22">
        <f>'[4]Total - All Commodities Proj'!$CE$53</f>
        <v>1.2833351071489696</v>
      </c>
      <c r="E8" s="22">
        <f>'[5]Total - All Commodities Proj'!$CE$53</f>
        <v>0.99777749379483627</v>
      </c>
      <c r="F8" s="22">
        <f>'[6]Total - All Commodities Proj'!$CE$53</f>
        <v>0.99910873429839109</v>
      </c>
    </row>
    <row r="9" spans="1:6" ht="16.75" customHeight="1">
      <c r="A9" s="12" t="s">
        <v>33</v>
      </c>
      <c r="B9" s="22">
        <f>'42. Exports'!B7</f>
        <v>2.1152517627492555</v>
      </c>
      <c r="C9" s="22">
        <f>'42. Exports'!E7</f>
        <v>3.1590615999095575</v>
      </c>
      <c r="D9" s="22">
        <f>'[4]Total - All Commodities Proj'!$CF$53</f>
        <v>3.1477737475189813</v>
      </c>
      <c r="E9" s="22">
        <f>'[5]Total - All Commodities Proj'!$CF$53</f>
        <v>3.6186281027814058</v>
      </c>
      <c r="F9" s="22">
        <f>'[6]Total - All Commodities Proj'!$CF$53</f>
        <v>3.6180697332815495</v>
      </c>
    </row>
    <row r="10" spans="1:6">
      <c r="A10" s="12" t="s">
        <v>52</v>
      </c>
      <c r="B10" s="22">
        <f>'42. Exports'!B8</f>
        <v>10.660962224713565</v>
      </c>
      <c r="C10" s="22">
        <f>'42. Exports'!E8</f>
        <v>10.031909566854463</v>
      </c>
      <c r="D10" s="22">
        <f>'[4]Total - All Commodities Proj'!$CH$53</f>
        <v>10.133900048429945</v>
      </c>
      <c r="E10" s="22">
        <f>'[5]Total - All Commodities Proj'!$CH$53</f>
        <v>9.275018485111584</v>
      </c>
      <c r="F10" s="22">
        <f>'[6]Total - All Commodities Proj'!$CH$53</f>
        <v>9.7037213714675374</v>
      </c>
    </row>
    <row r="11" spans="1:6">
      <c r="A11" s="12" t="s">
        <v>119</v>
      </c>
      <c r="B11" s="22">
        <f>'42. Exports'!B9</f>
        <v>1.9286350059999999</v>
      </c>
      <c r="C11" s="22">
        <f>'42. Exports'!E9</f>
        <v>2.1186254367442374</v>
      </c>
      <c r="D11" s="22">
        <f>'[4]Total - All Commodities Proj'!$CI$53</f>
        <v>2.1183763850329682</v>
      </c>
      <c r="E11" s="22">
        <f>'[5]Total - All Commodities Proj'!$CI$53</f>
        <v>2.0710549662597133</v>
      </c>
      <c r="F11" s="22">
        <f>'[6]Total - All Commodities Proj'!$CI$53</f>
        <v>2.0704650466776191</v>
      </c>
    </row>
    <row r="12" spans="1:6">
      <c r="A12" s="12" t="s">
        <v>49</v>
      </c>
      <c r="B12" s="22">
        <f>'42. Exports'!B10</f>
        <v>2.641950777666465</v>
      </c>
      <c r="C12" s="22">
        <f>'42. Exports'!E10</f>
        <v>3.0720080787909763</v>
      </c>
      <c r="D12" s="22">
        <f>'[4]Total - All Commodities Proj'!$CJ$53</f>
        <v>3.0816195549416516</v>
      </c>
      <c r="E12" s="22">
        <f>'[5]Total - All Commodities Proj'!$CJ$53</f>
        <v>2.9893396011469315</v>
      </c>
      <c r="F12" s="22">
        <f>'[6]Total - All Commodities Proj'!$CJ$53</f>
        <v>3.0355135840781919</v>
      </c>
    </row>
    <row r="13" spans="1:6">
      <c r="A13" s="12" t="s">
        <v>59</v>
      </c>
      <c r="B13" s="22">
        <f>'42. Exports'!B11</f>
        <v>0.77832040599999996</v>
      </c>
      <c r="C13" s="22">
        <f>'42. Exports'!E11</f>
        <v>0.75284758882988911</v>
      </c>
      <c r="D13" s="22">
        <f>'[4]Total - All Commodities Proj'!$CK$53</f>
        <v>0.77842701676134207</v>
      </c>
      <c r="E13" s="22">
        <f>'[5]Total - All Commodities Proj'!$CK$53</f>
        <v>0.66663917194054811</v>
      </c>
      <c r="F13" s="22">
        <f>'[6]Total - All Commodities Proj'!$CK$53</f>
        <v>0.72906413289912808</v>
      </c>
    </row>
    <row r="14" spans="1:6">
      <c r="A14" s="12" t="s">
        <v>120</v>
      </c>
      <c r="B14" s="22">
        <f>'42. Exports'!B12</f>
        <v>0.9551827075079723</v>
      </c>
      <c r="C14" s="22">
        <f>'42. Exports'!E12</f>
        <v>1.3313181213957279</v>
      </c>
      <c r="D14" s="22">
        <f>'[4]Total - All Commodities Proj'!$CM$53</f>
        <v>1.3091535246740085</v>
      </c>
      <c r="E14" s="22">
        <f>'[5]Total - All Commodities Proj'!$CM$53</f>
        <v>1.3069887109223541</v>
      </c>
      <c r="F14" s="22">
        <f>'[6]Total - All Commodities Proj'!$CM$53</f>
        <v>1.2726835877196265</v>
      </c>
    </row>
    <row r="15" spans="1:6">
      <c r="A15" s="12" t="s">
        <v>214</v>
      </c>
      <c r="B15" s="22">
        <f>'42. Exports'!B13</f>
        <v>1.8488514567043925</v>
      </c>
      <c r="C15" s="22">
        <f>'42. Exports'!E13</f>
        <v>1.8701163460595949</v>
      </c>
      <c r="D15" s="22">
        <f>'[4]Total - All Commodities Proj'!$CN$53</f>
        <v>1.8459715012474136</v>
      </c>
      <c r="E15" s="22">
        <f>'[5]Total - All Commodities Proj'!$CN$53</f>
        <v>1.7844520814877092</v>
      </c>
      <c r="F15" s="22">
        <f>'[6]Total - All Commodities Proj'!$CN$53</f>
        <v>1.6768844002030066</v>
      </c>
    </row>
    <row r="16" spans="1:6">
      <c r="A16" s="12" t="s">
        <v>48</v>
      </c>
      <c r="B16" s="22">
        <f>'42. Exports'!B14</f>
        <v>4.0734799507124331</v>
      </c>
      <c r="C16" s="22">
        <f>'42. Exports'!E14</f>
        <v>4.6649545704603925</v>
      </c>
      <c r="D16" s="22">
        <f>'[4]Total - All Commodities Proj'!$CP$53</f>
        <v>4.639738274660365</v>
      </c>
      <c r="E16" s="22">
        <f>'[5]Total - All Commodities Proj'!$CP$53</f>
        <v>4.681284347492638</v>
      </c>
      <c r="F16" s="22">
        <f>'[6]Total - All Commodities Proj'!$CP$53</f>
        <v>4.6003386003825497</v>
      </c>
    </row>
    <row r="17" spans="1:13">
      <c r="A17" s="12" t="s">
        <v>245</v>
      </c>
      <c r="B17" s="22">
        <f>'42. Exports'!B15</f>
        <v>0.36477057462164397</v>
      </c>
      <c r="C17" s="22">
        <f>'42. Exports'!E15</f>
        <v>0.51118372531167278</v>
      </c>
      <c r="D17" s="22">
        <f>'[4]Total - All Commodities Proj'!$CQ$53</f>
        <v>0.51218616126618921</v>
      </c>
      <c r="E17" s="22">
        <f>'[5]Total - All Commodities Proj'!$CQ$53</f>
        <v>0.49555682241184984</v>
      </c>
      <c r="F17" s="22">
        <f>'[6]Total - All Commodities Proj'!$CQ$53</f>
        <v>0.49585117802996337</v>
      </c>
    </row>
    <row r="18" spans="1:13">
      <c r="A18" s="12" t="s">
        <v>51</v>
      </c>
      <c r="B18" s="22">
        <f>'42. Exports'!B16</f>
        <v>1.6421145313612264</v>
      </c>
      <c r="C18" s="22">
        <f>'42. Exports'!E16</f>
        <v>2.1842666784446343</v>
      </c>
      <c r="D18" s="22">
        <f>'[4]Total - All Commodities Proj'!$CR$53</f>
        <v>2.1670211810018767</v>
      </c>
      <c r="E18" s="22">
        <f>'[5]Total - All Commodities Proj'!$CR$53</f>
        <v>2.2279315952911793</v>
      </c>
      <c r="F18" s="22">
        <f>'[6]Total - All Commodities Proj'!$CR$53</f>
        <v>2.1797857962053389</v>
      </c>
    </row>
    <row r="19" spans="1:13">
      <c r="A19" s="12" t="s">
        <v>122</v>
      </c>
      <c r="B19" s="22">
        <f>'42. Exports'!B17</f>
        <v>0.89475861493676823</v>
      </c>
      <c r="C19" s="22">
        <f>'42. Exports'!E17</f>
        <v>1.2373719572570452</v>
      </c>
      <c r="D19" s="22">
        <f>'[4]Total - All Commodities Proj'!$CS$53</f>
        <v>1.2135469967139849</v>
      </c>
      <c r="E19" s="22">
        <f>'[5]Total - All Commodities Proj'!$CS$53</f>
        <v>1.2780043271488797</v>
      </c>
      <c r="F19" s="22">
        <f>'[6]Total - All Commodities Proj'!$CS$53</f>
        <v>1.1406938976812488</v>
      </c>
    </row>
    <row r="28" spans="1:13">
      <c r="B28" s="161"/>
      <c r="C28" s="161"/>
      <c r="D28" s="161"/>
      <c r="E28" s="161"/>
      <c r="F28" s="161"/>
      <c r="G28" s="161"/>
      <c r="H28" s="161"/>
      <c r="I28" s="161"/>
      <c r="J28" s="161"/>
      <c r="K28" s="162"/>
      <c r="L28" s="161"/>
      <c r="M28" s="161"/>
    </row>
    <row r="42" spans="3:15">
      <c r="C42" s="21"/>
      <c r="D42" s="21"/>
      <c r="G42" s="21"/>
      <c r="J42" s="21"/>
      <c r="M42" s="21"/>
    </row>
    <row r="45" spans="3:15">
      <c r="O45" s="76"/>
    </row>
  </sheetData>
  <mergeCells count="4">
    <mergeCell ref="B28:D28"/>
    <mergeCell ref="E28:G28"/>
    <mergeCell ref="H28:J28"/>
    <mergeCell ref="K28:M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topLeftCell="A4" workbookViewId="0">
      <selection activeCell="M15" sqref="M15"/>
    </sheetView>
  </sheetViews>
  <sheetFormatPr defaultColWidth="9.3046875" defaultRowHeight="14.6"/>
  <cols>
    <col min="1" max="1" width="9.3046875" style="12"/>
    <col min="2" max="2" width="20.69140625" style="12" customWidth="1"/>
    <col min="3" max="3" width="23" style="12" customWidth="1"/>
    <col min="4" max="16384" width="9.3046875" style="12"/>
  </cols>
  <sheetData>
    <row r="1" spans="1:9">
      <c r="A1" s="11" t="s">
        <v>184</v>
      </c>
    </row>
    <row r="3" spans="1:9">
      <c r="A3" s="12" t="s">
        <v>41</v>
      </c>
      <c r="B3" s="20" t="s">
        <v>249</v>
      </c>
    </row>
    <row r="5" spans="1:9">
      <c r="A5" s="11" t="s">
        <v>150</v>
      </c>
      <c r="B5" s="19" t="s">
        <v>176</v>
      </c>
      <c r="C5" s="19" t="s">
        <v>177</v>
      </c>
      <c r="D5" s="19" t="s">
        <v>46</v>
      </c>
      <c r="E5" s="19" t="s">
        <v>47</v>
      </c>
      <c r="F5" s="19" t="s">
        <v>43</v>
      </c>
      <c r="G5" s="19" t="s">
        <v>42</v>
      </c>
      <c r="H5" s="19" t="s">
        <v>45</v>
      </c>
      <c r="I5" s="121" t="s">
        <v>34</v>
      </c>
    </row>
    <row r="6" spans="1:9">
      <c r="A6" s="12" t="s">
        <v>151</v>
      </c>
      <c r="B6" s="22">
        <v>2.190446259641568E-2</v>
      </c>
      <c r="C6" s="22">
        <v>2.1814424019121241</v>
      </c>
      <c r="D6" s="22">
        <v>0.63542889808181036</v>
      </c>
      <c r="E6" s="22">
        <v>4.9019144414785026E-2</v>
      </c>
      <c r="F6" s="22">
        <v>5.6485173683859975E-3</v>
      </c>
      <c r="G6" s="22">
        <v>0.13367713585892207</v>
      </c>
      <c r="H6" s="22">
        <v>1.3449014886305417E-2</v>
      </c>
      <c r="I6" s="22">
        <f>SUM(B6:H6)</f>
        <v>3.0405695751187483</v>
      </c>
    </row>
    <row r="7" spans="1:9">
      <c r="A7" s="12" t="s">
        <v>152</v>
      </c>
      <c r="B7" s="22">
        <v>1.6054643573980796</v>
      </c>
      <c r="C7" s="22">
        <v>0.83698803621280227</v>
      </c>
      <c r="D7" s="22">
        <v>0.74023922848646861</v>
      </c>
      <c r="E7" s="22">
        <v>5.2567426556457526E-2</v>
      </c>
      <c r="F7" s="22">
        <v>2.267830778064478E-2</v>
      </c>
      <c r="G7" s="22">
        <v>0.1790275872131103</v>
      </c>
      <c r="H7" s="22">
        <v>3.2780929979248759E-2</v>
      </c>
      <c r="I7" s="22">
        <f t="shared" ref="I7:I14" si="0">SUM(B7:H7)</f>
        <v>3.4697458736268123</v>
      </c>
    </row>
    <row r="8" spans="1:9">
      <c r="A8" s="12" t="s">
        <v>153</v>
      </c>
      <c r="B8" s="22">
        <v>2.546332605835159</v>
      </c>
      <c r="C8" s="22">
        <v>0.53836614259012872</v>
      </c>
      <c r="D8" s="22">
        <v>0.52691553228138144</v>
      </c>
      <c r="E8" s="22">
        <v>3.7680336098364339E-2</v>
      </c>
      <c r="F8" s="22">
        <v>2.0206932408250756E-2</v>
      </c>
      <c r="G8" s="22">
        <v>5.2109977270644099E-2</v>
      </c>
      <c r="H8" s="22">
        <v>2.6817590469248132E-2</v>
      </c>
      <c r="I8" s="22">
        <f t="shared" si="0"/>
        <v>3.7484291169531758</v>
      </c>
    </row>
    <row r="9" spans="1:9">
      <c r="A9" s="12" t="s">
        <v>154</v>
      </c>
      <c r="B9" s="22">
        <v>3.1057336125501482</v>
      </c>
      <c r="C9" s="22">
        <v>0.44970592344832028</v>
      </c>
      <c r="D9" s="22">
        <v>0.57668470248136672</v>
      </c>
      <c r="E9" s="22">
        <v>5.0095067272315483E-2</v>
      </c>
      <c r="F9" s="22">
        <v>1.3920870346895533E-2</v>
      </c>
      <c r="G9" s="22">
        <v>5.9609871778094292E-2</v>
      </c>
      <c r="H9" s="22">
        <v>4.2716710563938554E-2</v>
      </c>
      <c r="I9" s="22">
        <f t="shared" si="0"/>
        <v>4.2984667584410792</v>
      </c>
    </row>
    <row r="10" spans="1:9">
      <c r="A10" s="12" t="s">
        <v>155</v>
      </c>
      <c r="B10" s="22">
        <v>3.0686247769722601</v>
      </c>
      <c r="C10" s="22">
        <v>0.47399574955890383</v>
      </c>
      <c r="D10" s="22">
        <v>0.60317956668449146</v>
      </c>
      <c r="E10" s="22">
        <v>5.6720794242931249E-2</v>
      </c>
      <c r="F10" s="22">
        <v>1.757583271825041E-2</v>
      </c>
      <c r="G10" s="22">
        <v>4.3037290697661407E-2</v>
      </c>
      <c r="H10" s="22">
        <v>4.5668734455576086E-2</v>
      </c>
      <c r="I10" s="22">
        <f t="shared" si="0"/>
        <v>4.308802745330075</v>
      </c>
    </row>
    <row r="11" spans="1:9">
      <c r="A11" s="12" t="s">
        <v>156</v>
      </c>
      <c r="B11" s="22">
        <v>2.6589351442008602</v>
      </c>
      <c r="C11" s="22">
        <v>0.51889882497599427</v>
      </c>
      <c r="D11" s="22">
        <v>0.61691792461490247</v>
      </c>
      <c r="E11" s="22">
        <v>3.254655949009326E-2</v>
      </c>
      <c r="F11" s="22">
        <v>9.7466094952509321E-3</v>
      </c>
      <c r="G11" s="22">
        <v>3.6604727690996618E-2</v>
      </c>
      <c r="H11" s="22">
        <v>4.2507817365107274E-2</v>
      </c>
      <c r="I11" s="22">
        <f t="shared" si="0"/>
        <v>3.9161576078332048</v>
      </c>
    </row>
    <row r="12" spans="1:9">
      <c r="A12" s="12" t="s">
        <v>157</v>
      </c>
      <c r="B12" s="22">
        <v>2.1423402022964031</v>
      </c>
      <c r="C12" s="22">
        <v>0.60883711074037139</v>
      </c>
      <c r="D12" s="22">
        <v>0.59010145590544616</v>
      </c>
      <c r="E12" s="22">
        <v>2.3646706955166824E-2</v>
      </c>
      <c r="F12" s="22">
        <v>8.0823530940217093E-3</v>
      </c>
      <c r="G12" s="22">
        <v>4.4495955927965548E-2</v>
      </c>
      <c r="H12" s="22">
        <v>1.7466510484726284E-2</v>
      </c>
      <c r="I12" s="22">
        <f t="shared" si="0"/>
        <v>3.4349702954041006</v>
      </c>
    </row>
    <row r="13" spans="1:9">
      <c r="A13" s="12" t="s">
        <v>158</v>
      </c>
      <c r="B13" s="22">
        <v>1.5089667618184519</v>
      </c>
      <c r="C13" s="22">
        <v>0.42307775617079663</v>
      </c>
      <c r="D13" s="22">
        <v>0.51850778611880255</v>
      </c>
      <c r="E13" s="22">
        <v>2.4864770020979969E-2</v>
      </c>
      <c r="F13" s="22">
        <v>2.688223497708038E-3</v>
      </c>
      <c r="G13" s="22">
        <v>4.4844692503542831E-2</v>
      </c>
      <c r="H13" s="22">
        <v>2.8536248154218617E-2</v>
      </c>
      <c r="I13" s="22">
        <f t="shared" si="0"/>
        <v>2.5514862382844998</v>
      </c>
    </row>
    <row r="14" spans="1:9">
      <c r="A14" s="12" t="s">
        <v>159</v>
      </c>
      <c r="B14" s="22">
        <v>0.82471616500869716</v>
      </c>
      <c r="C14" s="22">
        <v>0.51745326916494272</v>
      </c>
      <c r="D14" s="22">
        <v>0.35394184913671484</v>
      </c>
      <c r="E14" s="22">
        <v>0</v>
      </c>
      <c r="F14" s="22">
        <v>5.6861565107098498E-3</v>
      </c>
      <c r="G14" s="22">
        <v>8.6146428337948902E-2</v>
      </c>
      <c r="H14" s="22">
        <v>7.152066032216757E-2</v>
      </c>
      <c r="I14" s="22">
        <f t="shared" si="0"/>
        <v>1.859464528481181</v>
      </c>
    </row>
  </sheetData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A2" sqref="A2"/>
    </sheetView>
  </sheetViews>
  <sheetFormatPr defaultColWidth="9.3046875" defaultRowHeight="14.6"/>
  <cols>
    <col min="1" max="1" width="9.3046875" style="12"/>
    <col min="2" max="2" width="22.3828125" style="12" customWidth="1"/>
    <col min="3" max="3" width="22.15234375" style="12" bestFit="1" customWidth="1"/>
    <col min="4" max="4" width="13.53515625" style="12" customWidth="1"/>
    <col min="5" max="5" width="12.53515625" style="12" customWidth="1"/>
    <col min="6" max="6" width="17.84375" style="12" customWidth="1"/>
    <col min="7" max="7" width="11" style="12" bestFit="1" customWidth="1"/>
    <col min="8" max="16384" width="9.3046875" style="12"/>
  </cols>
  <sheetData>
    <row r="1" spans="1:8">
      <c r="A1" s="11" t="s">
        <v>273</v>
      </c>
    </row>
    <row r="3" spans="1:8">
      <c r="A3" s="12" t="s">
        <v>41</v>
      </c>
      <c r="B3" s="12" t="s">
        <v>255</v>
      </c>
    </row>
    <row r="5" spans="1:8">
      <c r="A5" s="15" t="s">
        <v>29</v>
      </c>
      <c r="B5" s="112" t="s">
        <v>259</v>
      </c>
      <c r="C5" s="112" t="s">
        <v>260</v>
      </c>
      <c r="D5" s="11" t="s">
        <v>125</v>
      </c>
      <c r="E5" s="11" t="s">
        <v>83</v>
      </c>
      <c r="F5" s="112" t="s">
        <v>96</v>
      </c>
      <c r="G5" s="11" t="s">
        <v>126</v>
      </c>
    </row>
    <row r="6" spans="1:8">
      <c r="A6" s="15">
        <v>2012</v>
      </c>
      <c r="B6" s="93">
        <v>28.821770932818442</v>
      </c>
      <c r="C6" s="93">
        <v>7.9812011910422465</v>
      </c>
      <c r="D6" s="93">
        <v>2.6286443613642878</v>
      </c>
      <c r="E6" s="93">
        <v>0.38489097388973303</v>
      </c>
      <c r="F6" s="93">
        <v>0.33718038391239125</v>
      </c>
      <c r="G6" s="89">
        <v>0.24783309783289592</v>
      </c>
      <c r="H6" s="27"/>
    </row>
    <row r="7" spans="1:8">
      <c r="A7" s="15">
        <v>2017</v>
      </c>
      <c r="B7" s="93">
        <v>32.349164507780316</v>
      </c>
      <c r="C7" s="93">
        <v>9.3675315977061118</v>
      </c>
      <c r="D7" s="93">
        <v>2.9873722053437266</v>
      </c>
      <c r="E7" s="93">
        <v>0.43286123534940718</v>
      </c>
      <c r="F7" s="93">
        <v>0.41056563096946969</v>
      </c>
      <c r="G7" s="89">
        <v>0.31058287005747826</v>
      </c>
      <c r="H7" s="27"/>
    </row>
    <row r="8" spans="1:8">
      <c r="A8" s="15">
        <v>2022</v>
      </c>
      <c r="B8" s="93">
        <v>34.624403906926879</v>
      </c>
      <c r="C8" s="93">
        <v>10.555228447246316</v>
      </c>
      <c r="D8" s="93">
        <v>3.2497674309368456</v>
      </c>
      <c r="E8" s="93">
        <v>0.46277366692288824</v>
      </c>
      <c r="F8" s="93">
        <v>0.48655441508231606</v>
      </c>
      <c r="G8" s="89">
        <v>0.37225804184697225</v>
      </c>
      <c r="H8" s="27"/>
    </row>
    <row r="9" spans="1:8">
      <c r="A9" s="15">
        <v>2027</v>
      </c>
      <c r="B9" s="93">
        <v>34.303179985388141</v>
      </c>
      <c r="C9" s="93">
        <v>11.795930854834237</v>
      </c>
      <c r="D9" s="93">
        <v>3.3488137553173889</v>
      </c>
      <c r="E9" s="93">
        <v>0.47438072508448598</v>
      </c>
      <c r="F9" s="93">
        <v>2.3619095492451425</v>
      </c>
      <c r="G9" s="89">
        <v>0.42995420047275396</v>
      </c>
      <c r="H9" s="27"/>
    </row>
    <row r="10" spans="1:8">
      <c r="A10" s="15">
        <v>2032</v>
      </c>
      <c r="B10" s="93">
        <v>33.715472436201942</v>
      </c>
      <c r="C10" s="93">
        <v>13.072483627922956</v>
      </c>
      <c r="D10" s="93">
        <v>3.4410098683079333</v>
      </c>
      <c r="E10" s="93">
        <v>0.4813748393797872</v>
      </c>
      <c r="F10" s="93">
        <v>4.3736699319974015</v>
      </c>
      <c r="G10" s="89">
        <v>0.4870154715652168</v>
      </c>
      <c r="H10" s="27"/>
    </row>
    <row r="11" spans="1:8">
      <c r="A11" s="15">
        <v>2037</v>
      </c>
      <c r="B11" s="93">
        <v>32.708876875961685</v>
      </c>
      <c r="C11" s="93">
        <v>14.443631507117232</v>
      </c>
      <c r="D11" s="93">
        <v>3.4478552459111249</v>
      </c>
      <c r="E11" s="93">
        <v>0.47990700086517896</v>
      </c>
      <c r="F11" s="93">
        <v>6.4731237354612086</v>
      </c>
      <c r="G11" s="89">
        <v>0.54987358528029184</v>
      </c>
      <c r="H11" s="27"/>
    </row>
    <row r="12" spans="1:8">
      <c r="A12" s="15">
        <v>2042</v>
      </c>
      <c r="B12" s="93">
        <v>31.498009745110238</v>
      </c>
      <c r="C12" s="93">
        <v>15.97334498403967</v>
      </c>
      <c r="D12" s="93">
        <v>3.4522760990927197</v>
      </c>
      <c r="E12" s="93">
        <v>0.47599382931355405</v>
      </c>
      <c r="F12" s="93">
        <v>8.6571269577082735</v>
      </c>
      <c r="G12" s="89">
        <v>0.62032328258590508</v>
      </c>
      <c r="H12" s="27"/>
    </row>
    <row r="14" spans="1:8">
      <c r="B14" s="13"/>
      <c r="C14" s="13"/>
      <c r="D14" s="13"/>
      <c r="E14" s="13"/>
      <c r="F14" s="13"/>
      <c r="G14" s="13"/>
      <c r="H14" s="13"/>
    </row>
    <row r="16" spans="1:8">
      <c r="B16" s="40"/>
      <c r="C16" s="40"/>
      <c r="D16" s="40"/>
      <c r="E16" s="40"/>
      <c r="F16" s="40"/>
      <c r="G16" s="40"/>
      <c r="H16" s="40"/>
    </row>
    <row r="22" spans="1:7">
      <c r="A22" s="15"/>
      <c r="B22" s="15"/>
      <c r="C22" s="15"/>
      <c r="D22" s="15"/>
    </row>
    <row r="23" spans="1:7">
      <c r="A23" s="15"/>
      <c r="B23" s="15"/>
      <c r="C23" s="15"/>
      <c r="D23" s="15"/>
      <c r="E23" s="15"/>
      <c r="F23" s="15"/>
      <c r="G23" s="80"/>
    </row>
    <row r="24" spans="1:7">
      <c r="A24" s="15"/>
      <c r="B24" s="15"/>
      <c r="C24" s="15"/>
      <c r="D24" s="15"/>
      <c r="E24" s="15"/>
      <c r="F24" s="15"/>
      <c r="G24" s="80"/>
    </row>
    <row r="25" spans="1:7">
      <c r="A25" s="15"/>
      <c r="B25" s="15"/>
      <c r="C25" s="15"/>
      <c r="D25" s="15"/>
      <c r="E25" s="15"/>
      <c r="F25" s="15"/>
      <c r="G25" s="80"/>
    </row>
    <row r="26" spans="1:7">
      <c r="A26" s="15"/>
      <c r="B26" s="15"/>
      <c r="C26" s="15"/>
      <c r="D26" s="15"/>
      <c r="E26" s="15"/>
      <c r="F26" s="15"/>
      <c r="G26" s="80"/>
    </row>
    <row r="27" spans="1:7">
      <c r="A27" s="15"/>
      <c r="B27" s="15"/>
      <c r="C27" s="15"/>
      <c r="D27" s="15"/>
      <c r="E27" s="15"/>
      <c r="F27" s="15"/>
      <c r="G27" s="80"/>
    </row>
    <row r="28" spans="1:7">
      <c r="A28" s="15"/>
      <c r="B28" s="15"/>
      <c r="C28" s="15"/>
      <c r="D28" s="15"/>
      <c r="E28" s="15"/>
      <c r="F28" s="15"/>
      <c r="G28" s="80"/>
    </row>
    <row r="29" spans="1:7">
      <c r="A29" s="15"/>
      <c r="B29" s="15"/>
      <c r="C29" s="15"/>
      <c r="D29" s="15"/>
      <c r="E29" s="15"/>
      <c r="F29" s="15"/>
      <c r="G29" s="80"/>
    </row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F65"/>
  <sheetViews>
    <sheetView workbookViewId="0"/>
  </sheetViews>
  <sheetFormatPr defaultColWidth="9.3046875" defaultRowHeight="14.6"/>
  <cols>
    <col min="1" max="1" width="9.3046875" style="12"/>
    <col min="2" max="2" width="12" style="12" customWidth="1"/>
    <col min="3" max="3" width="23.3046875" style="12" customWidth="1"/>
    <col min="4" max="4" width="18.3046875" style="12" customWidth="1"/>
    <col min="5" max="5" width="17.3046875" style="12" customWidth="1"/>
    <col min="6" max="6" width="26.3828125" style="12" customWidth="1"/>
    <col min="7" max="16384" width="9.3046875" style="12"/>
  </cols>
  <sheetData>
    <row r="1" spans="1:6">
      <c r="A1" s="11" t="s">
        <v>231</v>
      </c>
    </row>
    <row r="3" spans="1:6">
      <c r="A3" s="12" t="s">
        <v>41</v>
      </c>
      <c r="B3" s="12" t="s">
        <v>255</v>
      </c>
    </row>
    <row r="5" spans="1:6">
      <c r="A5" s="15" t="s">
        <v>29</v>
      </c>
      <c r="B5" s="113" t="s">
        <v>188</v>
      </c>
      <c r="C5" s="113" t="s">
        <v>189</v>
      </c>
      <c r="D5" s="113" t="s">
        <v>190</v>
      </c>
      <c r="E5" s="107" t="s">
        <v>191</v>
      </c>
      <c r="F5" s="108" t="s">
        <v>192</v>
      </c>
    </row>
    <row r="6" spans="1:6">
      <c r="A6" s="15" t="s">
        <v>23</v>
      </c>
      <c r="B6" s="92">
        <v>40.401520940859996</v>
      </c>
      <c r="C6" s="92">
        <v>40.401520940859996</v>
      </c>
      <c r="D6" s="92">
        <v>40.401520940859996</v>
      </c>
      <c r="E6" s="92">
        <v>40.401520940859996</v>
      </c>
      <c r="F6" s="92">
        <v>40.401520940859996</v>
      </c>
    </row>
    <row r="7" spans="1:6">
      <c r="A7" s="15" t="s">
        <v>87</v>
      </c>
      <c r="B7" s="92">
        <v>45.858078047206511</v>
      </c>
      <c r="C7" s="92">
        <v>45.647535123441223</v>
      </c>
      <c r="D7" s="92">
        <v>45.658743214763547</v>
      </c>
      <c r="E7" s="92">
        <v>46.578287981316983</v>
      </c>
      <c r="F7" s="92">
        <v>46.289562103438215</v>
      </c>
    </row>
    <row r="8" spans="1:6">
      <c r="A8" s="15" t="s">
        <v>88</v>
      </c>
      <c r="B8" s="92">
        <v>49.750985908962228</v>
      </c>
      <c r="C8" s="92">
        <v>46.058075809982263</v>
      </c>
      <c r="D8" s="92">
        <v>49.138717921922442</v>
      </c>
      <c r="E8" s="92">
        <v>52.242754693366884</v>
      </c>
      <c r="F8" s="92">
        <v>50.780445053636242</v>
      </c>
    </row>
    <row r="9" spans="1:6">
      <c r="A9" s="15" t="s">
        <v>89</v>
      </c>
      <c r="B9" s="92">
        <v>52.714169070342138</v>
      </c>
      <c r="C9" s="92">
        <v>48.311104922811005</v>
      </c>
      <c r="D9" s="92">
        <v>52.26772476680496</v>
      </c>
      <c r="E9" s="92">
        <v>58.070177084330517</v>
      </c>
      <c r="F9" s="92">
        <v>55.563821659897052</v>
      </c>
    </row>
    <row r="10" spans="1:6">
      <c r="A10" s="15" t="s">
        <v>90</v>
      </c>
      <c r="B10" s="92">
        <v>55.571026175375245</v>
      </c>
      <c r="C10" s="92">
        <v>50.487705232468585</v>
      </c>
      <c r="D10" s="92">
        <v>55.25220212396885</v>
      </c>
      <c r="E10" s="92">
        <v>63.980471577811549</v>
      </c>
      <c r="F10" s="92">
        <v>60.303751420533771</v>
      </c>
    </row>
    <row r="11" spans="1:6">
      <c r="A11" s="15" t="s">
        <v>91</v>
      </c>
      <c r="B11" s="92">
        <v>58.103267950596738</v>
      </c>
      <c r="C11" s="92">
        <v>52.430334892885249</v>
      </c>
      <c r="D11" s="92">
        <v>57.844592852826452</v>
      </c>
      <c r="E11" s="92">
        <v>69.931816372028095</v>
      </c>
      <c r="F11" s="92">
        <v>64.926421707226226</v>
      </c>
    </row>
    <row r="12" spans="1:6">
      <c r="A12" s="15" t="s">
        <v>92</v>
      </c>
      <c r="B12" s="92">
        <v>60.677074897850353</v>
      </c>
      <c r="C12" s="92">
        <v>54.391765587448234</v>
      </c>
      <c r="D12" s="92">
        <v>60.443524105134159</v>
      </c>
      <c r="E12" s="92">
        <v>76.227661628942869</v>
      </c>
      <c r="F12" s="92">
        <v>69.807492137393282</v>
      </c>
    </row>
    <row r="16" spans="1:6">
      <c r="A16" s="15"/>
      <c r="B16" s="15"/>
      <c r="C16" s="15"/>
      <c r="D16" s="15"/>
      <c r="E16" s="15"/>
      <c r="F16" s="15"/>
    </row>
    <row r="17" spans="1:6">
      <c r="A17" s="15"/>
      <c r="B17" s="15"/>
      <c r="C17" s="15"/>
      <c r="D17" s="15"/>
      <c r="E17" s="15"/>
      <c r="F17" s="15"/>
    </row>
    <row r="18" spans="1:6">
      <c r="A18" s="15"/>
      <c r="B18" s="15"/>
      <c r="C18" s="15"/>
      <c r="D18" s="15"/>
      <c r="E18" s="15"/>
      <c r="F18" s="15"/>
    </row>
    <row r="19" spans="1:6">
      <c r="A19" s="15"/>
      <c r="B19" s="15"/>
      <c r="C19" s="15"/>
      <c r="D19" s="15"/>
      <c r="E19" s="15"/>
      <c r="F19" s="15"/>
    </row>
    <row r="20" spans="1:6">
      <c r="A20" s="15"/>
      <c r="B20" s="15"/>
      <c r="C20" s="15"/>
      <c r="D20" s="15"/>
      <c r="E20" s="15"/>
      <c r="F20" s="15"/>
    </row>
    <row r="21" spans="1:6">
      <c r="A21" s="15"/>
      <c r="B21" s="15"/>
      <c r="C21" s="15"/>
      <c r="D21" s="15"/>
      <c r="E21" s="15"/>
      <c r="F21" s="15"/>
    </row>
    <row r="22" spans="1:6">
      <c r="A22" s="15"/>
      <c r="B22" s="15"/>
      <c r="C22" s="15"/>
      <c r="D22" s="15"/>
      <c r="E22" s="15"/>
      <c r="F22" s="15"/>
    </row>
    <row r="26" spans="1:6" customFormat="1" ht="12.45"/>
    <row r="27" spans="1:6" customFormat="1" ht="12.45"/>
    <row r="28" spans="1:6" customFormat="1" ht="12.45"/>
    <row r="29" spans="1:6" customFormat="1" ht="12.45"/>
    <row r="30" spans="1:6" customFormat="1" ht="12.45"/>
    <row r="31" spans="1:6" customFormat="1" ht="12.45"/>
    <row r="32" spans="1:6" customFormat="1" ht="12.45"/>
    <row r="33" customFormat="1" ht="12.45"/>
    <row r="34" customFormat="1" ht="12.45"/>
    <row r="35" customFormat="1" ht="12.45"/>
    <row r="36" customFormat="1" ht="12.45"/>
    <row r="37" customFormat="1" ht="12.45"/>
    <row r="38" customFormat="1" ht="12.45"/>
    <row r="39" customFormat="1" ht="12.45"/>
    <row r="40" customFormat="1" ht="12.45"/>
    <row r="41" customFormat="1" ht="12.45"/>
    <row r="42" customFormat="1" ht="12.45"/>
    <row r="43" customFormat="1" ht="12.45"/>
    <row r="44" customFormat="1" ht="12.45"/>
    <row r="45" customFormat="1" ht="12.45"/>
    <row r="46" customFormat="1" ht="12.45"/>
    <row r="47" customFormat="1" ht="12.45"/>
    <row r="48" customFormat="1" ht="12.45"/>
    <row r="49" customFormat="1" ht="12.45"/>
    <row r="50" customFormat="1" ht="12.45"/>
    <row r="51" customFormat="1" ht="12.45"/>
    <row r="52" customFormat="1" ht="12.45"/>
    <row r="53" customFormat="1" ht="12.45"/>
    <row r="54" customFormat="1" ht="12.45"/>
    <row r="55" customFormat="1" ht="12.45"/>
    <row r="56" customFormat="1" ht="12.45"/>
    <row r="57" customFormat="1" ht="12.45"/>
    <row r="58" customFormat="1" ht="12.45"/>
    <row r="59" customFormat="1" ht="12.45"/>
    <row r="60" customFormat="1" ht="12.45"/>
    <row r="61" customFormat="1" ht="12.45"/>
    <row r="62" customFormat="1" ht="12.45"/>
    <row r="63" customFormat="1" ht="12.45"/>
    <row r="64" customFormat="1" ht="12.45"/>
    <row r="65" customFormat="1" ht="12.45"/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A2" sqref="A2"/>
    </sheetView>
  </sheetViews>
  <sheetFormatPr defaultColWidth="9.3046875" defaultRowHeight="14.6"/>
  <cols>
    <col min="1" max="1" width="9.3046875" style="12"/>
    <col min="2" max="2" width="12" style="12" customWidth="1"/>
    <col min="3" max="3" width="23.3046875" style="12" customWidth="1"/>
    <col min="4" max="4" width="18.3046875" style="12" customWidth="1"/>
    <col min="5" max="5" width="17.69140625" style="12" customWidth="1"/>
    <col min="6" max="6" width="27.3828125" style="12" customWidth="1"/>
    <col min="7" max="16384" width="9.3046875" style="12"/>
  </cols>
  <sheetData>
    <row r="1" spans="1:6">
      <c r="A1" s="11" t="s">
        <v>274</v>
      </c>
    </row>
    <row r="3" spans="1:6">
      <c r="A3" s="12" t="s">
        <v>41</v>
      </c>
      <c r="B3" s="12" t="s">
        <v>255</v>
      </c>
    </row>
    <row r="5" spans="1:6">
      <c r="A5" s="15" t="s">
        <v>29</v>
      </c>
      <c r="B5" s="113" t="s">
        <v>188</v>
      </c>
      <c r="C5" s="113" t="s">
        <v>189</v>
      </c>
      <c r="D5" s="113" t="s">
        <v>190</v>
      </c>
      <c r="E5" s="121" t="s">
        <v>191</v>
      </c>
      <c r="F5" s="122" t="s">
        <v>192</v>
      </c>
    </row>
    <row r="6" spans="1:6">
      <c r="A6" s="15" t="s">
        <v>23</v>
      </c>
      <c r="B6" s="92">
        <v>9096.1637564976591</v>
      </c>
      <c r="C6" s="92">
        <v>9096.1637564976591</v>
      </c>
      <c r="D6" s="92">
        <v>9096.1637564976591</v>
      </c>
      <c r="E6" s="92">
        <v>9096.1637564976591</v>
      </c>
      <c r="F6" s="92">
        <v>9096.1637564976591</v>
      </c>
    </row>
    <row r="7" spans="1:6">
      <c r="A7" s="15" t="s">
        <v>87</v>
      </c>
      <c r="B7" s="92">
        <v>9428.252646478446</v>
      </c>
      <c r="C7" s="92">
        <v>9384.9657935897576</v>
      </c>
      <c r="D7" s="92">
        <v>9387.2701360561587</v>
      </c>
      <c r="E7" s="92">
        <v>9367.7422431352297</v>
      </c>
      <c r="F7" s="92">
        <v>9309.6742092913009</v>
      </c>
    </row>
    <row r="8" spans="1:6">
      <c r="A8" s="15" t="s">
        <v>88</v>
      </c>
      <c r="B8" s="92">
        <v>9646.7116337933076</v>
      </c>
      <c r="C8" s="92">
        <v>8930.6567021469109</v>
      </c>
      <c r="D8" s="92">
        <v>9527.9929269040858</v>
      </c>
      <c r="E8" s="92">
        <v>9702.4337809205845</v>
      </c>
      <c r="F8" s="92">
        <v>9430.8561711646853</v>
      </c>
    </row>
    <row r="9" spans="1:6">
      <c r="A9" s="15" t="s">
        <v>89</v>
      </c>
      <c r="B9" s="92">
        <v>9781.627557540618</v>
      </c>
      <c r="C9" s="92">
        <v>8964.5961149006343</v>
      </c>
      <c r="D9" s="92">
        <v>9698.7854682238158</v>
      </c>
      <c r="E9" s="92">
        <v>10102.675206042191</v>
      </c>
      <c r="F9" s="92">
        <v>9666.635640204775</v>
      </c>
    </row>
    <row r="10" spans="1:6">
      <c r="A10" s="15" t="s">
        <v>90</v>
      </c>
      <c r="B10" s="92">
        <v>9933.3308621791875</v>
      </c>
      <c r="C10" s="92">
        <v>9024.6863349900959</v>
      </c>
      <c r="D10" s="92">
        <v>9876.3410060004371</v>
      </c>
      <c r="E10" s="92">
        <v>10498.067368580121</v>
      </c>
      <c r="F10" s="92">
        <v>9894.7824137392363</v>
      </c>
    </row>
    <row r="11" spans="1:6">
      <c r="A11" s="15" t="s">
        <v>91</v>
      </c>
      <c r="B11" s="92">
        <v>10071.286824966501</v>
      </c>
      <c r="C11" s="92">
        <v>9087.9731839570923</v>
      </c>
      <c r="D11" s="92">
        <v>10026.449568887618</v>
      </c>
      <c r="E11" s="92">
        <v>10894.333531496331</v>
      </c>
      <c r="F11" s="92">
        <v>10114.567728688791</v>
      </c>
    </row>
    <row r="12" spans="1:6">
      <c r="A12" s="15" t="s">
        <v>92</v>
      </c>
      <c r="B12" s="92">
        <v>10245.179383343244</v>
      </c>
      <c r="C12" s="92">
        <v>9183.9198965720952</v>
      </c>
      <c r="D12" s="92">
        <v>10205.744889005346</v>
      </c>
      <c r="E12" s="92">
        <v>11327.55693359629</v>
      </c>
      <c r="F12" s="92">
        <v>10373.509099978199</v>
      </c>
    </row>
    <row r="16" spans="1:6">
      <c r="A16" s="15"/>
      <c r="B16" s="15"/>
      <c r="C16" s="15"/>
      <c r="D16" s="15"/>
      <c r="E16" s="15"/>
      <c r="F16" s="15"/>
    </row>
    <row r="17" spans="1:6">
      <c r="A17" s="15"/>
      <c r="B17" s="15"/>
      <c r="C17" s="15"/>
      <c r="D17" s="15"/>
      <c r="E17" s="15"/>
      <c r="F17" s="15"/>
    </row>
    <row r="18" spans="1:6">
      <c r="A18" s="15"/>
      <c r="B18" s="15"/>
      <c r="C18" s="15"/>
      <c r="D18" s="15"/>
      <c r="E18" s="15"/>
      <c r="F18" s="15"/>
    </row>
    <row r="19" spans="1:6">
      <c r="A19" s="15"/>
      <c r="B19" s="15"/>
      <c r="C19" s="15"/>
      <c r="D19" s="15"/>
      <c r="E19" s="15"/>
      <c r="F19" s="15"/>
    </row>
    <row r="20" spans="1:6">
      <c r="A20" s="15"/>
      <c r="B20" s="15"/>
      <c r="C20" s="15"/>
      <c r="D20" s="15"/>
      <c r="E20" s="15"/>
      <c r="F20" s="15"/>
    </row>
    <row r="21" spans="1:6">
      <c r="A21" s="15"/>
      <c r="B21" s="15"/>
      <c r="C21" s="15"/>
      <c r="D21" s="15"/>
      <c r="E21" s="15"/>
      <c r="F21" s="15"/>
    </row>
    <row r="22" spans="1:6">
      <c r="A22" s="15"/>
      <c r="B22" s="15"/>
      <c r="C22" s="15"/>
      <c r="D22" s="15"/>
      <c r="E22" s="15"/>
      <c r="F22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H11" sqref="H11"/>
    </sheetView>
  </sheetViews>
  <sheetFormatPr defaultColWidth="9.15234375" defaultRowHeight="12.45"/>
  <cols>
    <col min="1" max="1" width="9.15234375" style="99"/>
    <col min="2" max="2" width="11.53515625" style="99" customWidth="1"/>
    <col min="3" max="3" width="23.15234375" style="99" customWidth="1"/>
    <col min="4" max="4" width="18.3828125" style="99" customWidth="1"/>
    <col min="5" max="5" width="17" style="99" customWidth="1"/>
    <col min="6" max="6" width="25.69140625" style="99" customWidth="1"/>
    <col min="7" max="16384" width="9.15234375" style="99"/>
  </cols>
  <sheetData>
    <row r="1" spans="1:7" ht="14.6">
      <c r="A1" s="11" t="s">
        <v>229</v>
      </c>
      <c r="B1" s="12"/>
      <c r="C1" s="12"/>
      <c r="D1" s="12"/>
      <c r="E1" s="12"/>
      <c r="F1" s="12"/>
      <c r="G1" s="12"/>
    </row>
    <row r="2" spans="1:7" ht="14.6">
      <c r="A2" s="12"/>
      <c r="B2" s="12"/>
      <c r="C2" s="12"/>
      <c r="D2" s="12"/>
      <c r="E2" s="12"/>
      <c r="F2" s="12"/>
      <c r="G2" s="12"/>
    </row>
    <row r="3" spans="1:7" s="12" customFormat="1" ht="14.6">
      <c r="A3" s="12" t="s">
        <v>41</v>
      </c>
      <c r="B3" s="12" t="s">
        <v>255</v>
      </c>
    </row>
    <row r="4" spans="1:7" s="12" customFormat="1" ht="14.6"/>
    <row r="5" spans="1:7" ht="14.6">
      <c r="A5" s="15" t="s">
        <v>29</v>
      </c>
      <c r="B5" s="113" t="s">
        <v>188</v>
      </c>
      <c r="C5" s="113" t="s">
        <v>189</v>
      </c>
      <c r="D5" s="113" t="s">
        <v>190</v>
      </c>
      <c r="E5" s="107" t="s">
        <v>191</v>
      </c>
      <c r="F5" s="108" t="s">
        <v>192</v>
      </c>
      <c r="G5" s="12"/>
    </row>
    <row r="6" spans="1:7" ht="14.6">
      <c r="A6" s="15" t="s">
        <v>23</v>
      </c>
      <c r="B6" s="92">
        <v>12.272673248136211</v>
      </c>
      <c r="C6" s="92">
        <v>12.272673248136211</v>
      </c>
      <c r="D6" s="92">
        <v>12.272673248136211</v>
      </c>
      <c r="E6" s="92">
        <v>12.272673248136211</v>
      </c>
      <c r="F6" s="92">
        <v>12.272673248136211</v>
      </c>
      <c r="G6" s="12"/>
    </row>
    <row r="7" spans="1:7" ht="14.6">
      <c r="A7" s="15" t="s">
        <v>87</v>
      </c>
      <c r="B7" s="92">
        <v>13.936486319579283</v>
      </c>
      <c r="C7" s="92">
        <v>13.87159391172011</v>
      </c>
      <c r="D7" s="92">
        <v>13.640337735754462</v>
      </c>
      <c r="E7" s="92">
        <v>14.238430746095872</v>
      </c>
      <c r="F7" s="92">
        <v>14.063764986058287</v>
      </c>
      <c r="G7" s="12"/>
    </row>
    <row r="8" spans="1:7" ht="14.6">
      <c r="A8" s="15" t="s">
        <v>88</v>
      </c>
      <c r="B8" s="92">
        <v>15.562335481474157</v>
      </c>
      <c r="C8" s="92">
        <v>12.882730206790301</v>
      </c>
      <c r="D8" s="92">
        <v>14.821924612313339</v>
      </c>
      <c r="E8" s="92">
        <v>16.557057462217262</v>
      </c>
      <c r="F8" s="92">
        <v>15.865575588760237</v>
      </c>
      <c r="G8" s="12"/>
    </row>
    <row r="9" spans="1:7" ht="14.6">
      <c r="A9" s="15" t="s">
        <v>89</v>
      </c>
      <c r="B9" s="92">
        <v>16.892740930453837</v>
      </c>
      <c r="C9" s="92">
        <v>13.540113994876778</v>
      </c>
      <c r="D9" s="92">
        <v>15.92542770476039</v>
      </c>
      <c r="E9" s="92">
        <v>19.033997010428706</v>
      </c>
      <c r="F9" s="92">
        <v>17.381662589759017</v>
      </c>
      <c r="G9" s="12"/>
    </row>
    <row r="10" spans="1:7" ht="14.6">
      <c r="A10" s="15" t="s">
        <v>90</v>
      </c>
      <c r="B10" s="92">
        <v>18.214063726437207</v>
      </c>
      <c r="C10" s="92">
        <v>14.230761178242508</v>
      </c>
      <c r="D10" s="92">
        <v>17.012831152409888</v>
      </c>
      <c r="E10" s="92">
        <v>21.63283879233331</v>
      </c>
      <c r="F10" s="92">
        <v>18.900254877755405</v>
      </c>
      <c r="G10" s="12"/>
    </row>
    <row r="11" spans="1:7" ht="14.6">
      <c r="A11" s="15" t="s">
        <v>91</v>
      </c>
      <c r="B11" s="92">
        <v>19.467539837112053</v>
      </c>
      <c r="C11" s="92">
        <v>14.956334836155433</v>
      </c>
      <c r="D11" s="92">
        <v>18.0190217138184</v>
      </c>
      <c r="E11" s="92">
        <v>24.357725201989016</v>
      </c>
      <c r="F11" s="92">
        <v>20.413127215246032</v>
      </c>
      <c r="G11" s="12"/>
    </row>
    <row r="12" spans="1:7" ht="14.6">
      <c r="A12" s="15" t="s">
        <v>92</v>
      </c>
      <c r="B12" s="92">
        <v>20.763025507006933</v>
      </c>
      <c r="C12" s="92">
        <v>15.718809615986004</v>
      </c>
      <c r="D12" s="92">
        <v>19.050250489557971</v>
      </c>
      <c r="E12" s="92">
        <v>27.301875424655378</v>
      </c>
      <c r="F12" s="92">
        <v>22.024709611230911</v>
      </c>
      <c r="G12" s="12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2" sqref="A2"/>
    </sheetView>
  </sheetViews>
  <sheetFormatPr defaultRowHeight="12.45"/>
  <cols>
    <col min="2" max="2" width="11.53515625" customWidth="1"/>
    <col min="3" max="3" width="23.15234375" customWidth="1"/>
    <col min="4" max="4" width="18.3828125" customWidth="1"/>
    <col min="5" max="5" width="17" customWidth="1"/>
    <col min="6" max="6" width="25.69140625" customWidth="1"/>
  </cols>
  <sheetData>
    <row r="1" spans="1:7" ht="14.6">
      <c r="A1" s="11" t="s">
        <v>275</v>
      </c>
      <c r="B1" s="12"/>
      <c r="C1" s="12"/>
      <c r="D1" s="12"/>
      <c r="E1" s="12"/>
      <c r="F1" s="12"/>
      <c r="G1" s="12"/>
    </row>
    <row r="2" spans="1:7" ht="14.6">
      <c r="A2" s="12"/>
      <c r="B2" s="12"/>
      <c r="C2" s="12"/>
      <c r="D2" s="12"/>
      <c r="E2" s="12"/>
      <c r="F2" s="12"/>
      <c r="G2" s="12"/>
    </row>
    <row r="3" spans="1:7" s="12" customFormat="1" ht="14.6">
      <c r="A3" s="12" t="s">
        <v>41</v>
      </c>
      <c r="B3" s="12" t="s">
        <v>255</v>
      </c>
    </row>
    <row r="4" spans="1:7" s="12" customFormat="1" ht="14.6"/>
    <row r="5" spans="1:7" ht="14.6">
      <c r="A5" s="15" t="s">
        <v>29</v>
      </c>
      <c r="B5" s="113" t="s">
        <v>188</v>
      </c>
      <c r="C5" s="113" t="s">
        <v>189</v>
      </c>
      <c r="D5" s="113" t="s">
        <v>190</v>
      </c>
      <c r="E5" s="107" t="s">
        <v>191</v>
      </c>
      <c r="F5" s="108" t="s">
        <v>192</v>
      </c>
      <c r="G5" s="12"/>
    </row>
    <row r="6" spans="1:7" ht="14.6">
      <c r="A6" s="15" t="s">
        <v>23</v>
      </c>
      <c r="B6" s="92">
        <v>8219.0418216824346</v>
      </c>
      <c r="C6" s="92">
        <v>8219.0418216824346</v>
      </c>
      <c r="D6" s="92">
        <v>8219.0418216824346</v>
      </c>
      <c r="E6" s="92">
        <v>8219.0418216824346</v>
      </c>
      <c r="F6" s="92">
        <v>8219.0418216824346</v>
      </c>
      <c r="G6" s="12"/>
    </row>
    <row r="7" spans="1:7" ht="14.6">
      <c r="A7" s="15" t="s">
        <v>87</v>
      </c>
      <c r="B7" s="92">
        <v>8198.4153888930432</v>
      </c>
      <c r="C7" s="92">
        <v>8160.2411387258717</v>
      </c>
      <c r="D7" s="92">
        <v>8230.0681665878892</v>
      </c>
      <c r="E7" s="92">
        <v>8125.2835867152089</v>
      </c>
      <c r="F7" s="92">
        <v>8100.3138958981035</v>
      </c>
      <c r="G7" s="12"/>
    </row>
    <row r="8" spans="1:7" ht="14.6">
      <c r="A8" s="15" t="s">
        <v>88</v>
      </c>
      <c r="B8" s="92">
        <v>8369.997031933608</v>
      </c>
      <c r="C8" s="92">
        <v>6928.8066513151725</v>
      </c>
      <c r="D8" s="92">
        <v>8330.628353153832</v>
      </c>
      <c r="E8" s="92">
        <v>8406.8972120716753</v>
      </c>
      <c r="F8" s="92">
        <v>8192.9127749859217</v>
      </c>
      <c r="G8" s="12"/>
    </row>
    <row r="9" spans="1:7" ht="14.6">
      <c r="A9" s="15" t="s">
        <v>89</v>
      </c>
      <c r="B9" s="92">
        <v>8488.3879857564134</v>
      </c>
      <c r="C9" s="92">
        <v>6803.7354881045057</v>
      </c>
      <c r="D9" s="92">
        <v>8482.6445289872627</v>
      </c>
      <c r="E9" s="92">
        <v>8771.7769188163948</v>
      </c>
      <c r="F9" s="92">
        <v>8408.1884285491487</v>
      </c>
      <c r="G9" s="12"/>
    </row>
    <row r="10" spans="1:7" ht="14.6">
      <c r="A10" s="15" t="s">
        <v>90</v>
      </c>
      <c r="B10" s="92">
        <v>8624.0832038054959</v>
      </c>
      <c r="C10" s="92">
        <v>6738.0498003042176</v>
      </c>
      <c r="D10" s="92">
        <v>8644.487770832171</v>
      </c>
      <c r="E10" s="92">
        <v>9136.586023310927</v>
      </c>
      <c r="F10" s="92">
        <v>8622.981601127789</v>
      </c>
      <c r="G10" s="12"/>
    </row>
    <row r="11" spans="1:7" ht="14.6">
      <c r="A11" s="15" t="s">
        <v>91</v>
      </c>
      <c r="B11" s="92">
        <v>8758.5098470833018</v>
      </c>
      <c r="C11" s="92">
        <v>6728.9039619181322</v>
      </c>
      <c r="D11" s="92">
        <v>8793.844245547356</v>
      </c>
      <c r="E11" s="92">
        <v>9513.4214119171211</v>
      </c>
      <c r="F11" s="92">
        <v>8842.2599965836889</v>
      </c>
      <c r="G11" s="12"/>
    </row>
    <row r="12" spans="1:7" ht="14.6">
      <c r="A12" s="15" t="s">
        <v>92</v>
      </c>
      <c r="B12" s="92">
        <v>8925.7267247042091</v>
      </c>
      <c r="C12" s="92">
        <v>6757.2906955489652</v>
      </c>
      <c r="D12" s="92">
        <v>8971.2739894301812</v>
      </c>
      <c r="E12" s="92">
        <v>9925.0040964435939</v>
      </c>
      <c r="F12" s="92">
        <v>9100.4260982138603</v>
      </c>
      <c r="G12" s="12"/>
    </row>
    <row r="13" spans="1:7">
      <c r="F13" s="99" t="s">
        <v>29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N8" sqref="N8"/>
    </sheetView>
  </sheetViews>
  <sheetFormatPr defaultColWidth="9.3046875" defaultRowHeight="14.6"/>
  <cols>
    <col min="1" max="1" width="13.15234375" style="12" customWidth="1"/>
    <col min="2" max="16384" width="9.3046875" style="12"/>
  </cols>
  <sheetData>
    <row r="1" spans="1:2">
      <c r="A1" s="11" t="s">
        <v>261</v>
      </c>
    </row>
    <row r="2" spans="1:2">
      <c r="A2" s="20"/>
    </row>
    <row r="3" spans="1:2">
      <c r="A3" s="20" t="s">
        <v>41</v>
      </c>
      <c r="B3" s="159" t="s">
        <v>267</v>
      </c>
    </row>
    <row r="4" spans="1:2">
      <c r="A4" s="20"/>
    </row>
    <row r="5" spans="1:2">
      <c r="A5" s="12" t="s">
        <v>148</v>
      </c>
      <c r="B5" s="114">
        <v>0.63500000000000001</v>
      </c>
    </row>
    <row r="6" spans="1:2">
      <c r="A6" s="12" t="s">
        <v>82</v>
      </c>
      <c r="B6" s="114">
        <v>0.20300000000000001</v>
      </c>
    </row>
    <row r="7" spans="1:2">
      <c r="A7" s="12" t="s">
        <v>149</v>
      </c>
      <c r="B7" s="114">
        <v>0.157</v>
      </c>
    </row>
    <row r="8" spans="1:2">
      <c r="A8" s="12" t="s">
        <v>81</v>
      </c>
      <c r="B8" s="114">
        <v>5.0000000000000001E-3</v>
      </c>
    </row>
    <row r="9" spans="1:2">
      <c r="B9" s="114"/>
    </row>
  </sheetData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AA10"/>
  <sheetViews>
    <sheetView workbookViewId="0"/>
  </sheetViews>
  <sheetFormatPr defaultColWidth="9.3046875" defaultRowHeight="14.6"/>
  <cols>
    <col min="1" max="16384" width="9.3046875" style="12"/>
  </cols>
  <sheetData>
    <row r="1" spans="1:27">
      <c r="A1" s="11" t="s">
        <v>276</v>
      </c>
    </row>
    <row r="3" spans="1:27">
      <c r="A3" s="12" t="s">
        <v>41</v>
      </c>
      <c r="B3" s="86" t="s">
        <v>69</v>
      </c>
    </row>
    <row r="5" spans="1:27">
      <c r="B5" s="12">
        <v>1990</v>
      </c>
      <c r="C5" s="12">
        <v>1991</v>
      </c>
      <c r="D5" s="12">
        <v>1992</v>
      </c>
      <c r="E5" s="12">
        <v>1993</v>
      </c>
      <c r="F5" s="12">
        <v>1994</v>
      </c>
      <c r="G5" s="12">
        <v>1995</v>
      </c>
      <c r="H5" s="12">
        <v>1996</v>
      </c>
      <c r="I5" s="12">
        <v>1997</v>
      </c>
      <c r="J5" s="12">
        <v>1998</v>
      </c>
      <c r="K5" s="12">
        <v>1999</v>
      </c>
      <c r="L5" s="12">
        <v>2000</v>
      </c>
      <c r="M5" s="12">
        <v>2001</v>
      </c>
      <c r="N5" s="12">
        <v>2002</v>
      </c>
      <c r="O5" s="12">
        <v>2003</v>
      </c>
      <c r="P5" s="12">
        <v>2004</v>
      </c>
      <c r="Q5" s="12">
        <v>2005</v>
      </c>
      <c r="R5" s="12">
        <v>2006</v>
      </c>
      <c r="S5" s="12">
        <v>2007</v>
      </c>
      <c r="T5" s="12">
        <v>2008</v>
      </c>
      <c r="U5" s="12">
        <v>2009</v>
      </c>
      <c r="V5" s="12">
        <v>2010</v>
      </c>
      <c r="W5" s="12">
        <v>2011</v>
      </c>
      <c r="X5" s="12">
        <v>2012</v>
      </c>
      <c r="Y5" s="12">
        <v>2013</v>
      </c>
      <c r="Z5" s="12">
        <v>2014</v>
      </c>
      <c r="AA5" s="12">
        <v>2015</v>
      </c>
    </row>
    <row r="6" spans="1:27">
      <c r="A6" s="12" t="s">
        <v>18</v>
      </c>
      <c r="B6" s="47">
        <v>7.4909999999999997</v>
      </c>
      <c r="C6" s="47">
        <v>7.58</v>
      </c>
      <c r="D6" s="47">
        <v>7.8890000000000002</v>
      </c>
      <c r="E6" s="47">
        <v>8.23</v>
      </c>
      <c r="F6" s="47">
        <v>8.6669999999999998</v>
      </c>
      <c r="G6" s="47">
        <v>9.327</v>
      </c>
      <c r="H6" s="47">
        <v>9.5370000000000008</v>
      </c>
      <c r="I6" s="47">
        <v>9.8789999999999996</v>
      </c>
      <c r="J6" s="47">
        <v>10.108000000000001</v>
      </c>
      <c r="K6" s="47">
        <v>10.323</v>
      </c>
      <c r="L6" s="47">
        <v>10.542999999999999</v>
      </c>
      <c r="M6" s="47">
        <v>10.679</v>
      </c>
      <c r="N6" s="47">
        <v>11.218999999999999</v>
      </c>
      <c r="O6" s="47">
        <v>11.621</v>
      </c>
      <c r="P6" s="47">
        <v>11.93</v>
      </c>
      <c r="Q6" s="47">
        <v>12.065</v>
      </c>
      <c r="R6" s="47">
        <v>12.26</v>
      </c>
      <c r="S6" s="47">
        <v>12.56</v>
      </c>
      <c r="T6" s="47">
        <v>12.574999999999999</v>
      </c>
      <c r="U6" s="47">
        <v>12.432</v>
      </c>
      <c r="V6" s="47">
        <v>12.677</v>
      </c>
      <c r="W6" s="47">
        <v>12.677</v>
      </c>
      <c r="X6" s="47">
        <v>12.577999999999999</v>
      </c>
      <c r="Y6" s="47">
        <v>12.688000000000001</v>
      </c>
      <c r="Z6" s="47">
        <v>12.797000000000001</v>
      </c>
      <c r="AA6" s="40">
        <v>13.282</v>
      </c>
    </row>
    <row r="7" spans="1:27">
      <c r="A7" s="12" t="s">
        <v>17</v>
      </c>
      <c r="B7" s="47">
        <v>0.08</v>
      </c>
      <c r="C7" s="47">
        <v>0.104</v>
      </c>
      <c r="D7" s="47">
        <v>0.13</v>
      </c>
      <c r="E7" s="47">
        <v>0.13900000000000001</v>
      </c>
      <c r="F7" s="47">
        <v>0.14499999999999999</v>
      </c>
      <c r="G7" s="47">
        <v>0.157</v>
      </c>
      <c r="H7" s="47">
        <v>0.155</v>
      </c>
      <c r="I7" s="47">
        <v>0.16200000000000001</v>
      </c>
      <c r="J7" s="47">
        <v>0.156</v>
      </c>
      <c r="K7" s="47">
        <v>0.18099999999999999</v>
      </c>
      <c r="L7" s="47">
        <v>0.249</v>
      </c>
      <c r="M7" s="47">
        <v>0.19600000000000001</v>
      </c>
      <c r="N7" s="47">
        <v>0.16400000000000001</v>
      </c>
      <c r="O7" s="47">
        <v>0.17199999999999999</v>
      </c>
      <c r="P7" s="47">
        <v>0.17699999999999999</v>
      </c>
      <c r="Q7" s="47">
        <v>0.155</v>
      </c>
      <c r="R7" s="47">
        <v>0.159</v>
      </c>
      <c r="S7" s="47">
        <v>0.16200000000000001</v>
      </c>
      <c r="T7" s="47">
        <v>0.157</v>
      </c>
      <c r="U7" s="47">
        <v>0.16600000000000001</v>
      </c>
      <c r="V7" s="47">
        <v>0.14499999999999999</v>
      </c>
      <c r="W7" s="47">
        <v>0.155</v>
      </c>
      <c r="X7" s="47">
        <v>0.156</v>
      </c>
      <c r="Y7" s="47">
        <v>0.15</v>
      </c>
      <c r="Z7" s="47">
        <v>0.159</v>
      </c>
      <c r="AA7" s="40">
        <v>0.155</v>
      </c>
    </row>
    <row r="8" spans="1:27">
      <c r="A8" s="12" t="s">
        <v>70</v>
      </c>
      <c r="B8" s="47">
        <v>0.94799999999999995</v>
      </c>
      <c r="C8" s="47">
        <v>0.82199999999999995</v>
      </c>
      <c r="D8" s="47">
        <v>0.81399999999999995</v>
      </c>
      <c r="E8" s="47">
        <v>0.94199999999999995</v>
      </c>
      <c r="F8" s="47">
        <v>1.0880000000000001</v>
      </c>
      <c r="G8" s="47">
        <v>1.1200000000000001</v>
      </c>
      <c r="H8" s="47">
        <v>1.1000000000000001</v>
      </c>
      <c r="I8" s="47">
        <v>1.0629999999999999</v>
      </c>
      <c r="J8" s="47">
        <v>1.1040000000000001</v>
      </c>
      <c r="K8" s="47">
        <v>1.0860000000000001</v>
      </c>
      <c r="L8" s="47">
        <v>1.1830000000000001</v>
      </c>
      <c r="M8" s="47">
        <v>1.2110000000000001</v>
      </c>
      <c r="N8" s="47">
        <v>1.1220000000000001</v>
      </c>
      <c r="O8" s="47">
        <v>1.2509999999999999</v>
      </c>
      <c r="P8" s="47">
        <v>1.288</v>
      </c>
      <c r="Q8" s="47">
        <v>1.196</v>
      </c>
      <c r="R8" s="47">
        <v>1.22</v>
      </c>
      <c r="S8" s="47">
        <v>1.004</v>
      </c>
      <c r="T8" s="47">
        <v>1.0880000000000001</v>
      </c>
      <c r="U8" s="47">
        <v>1.0369999999999999</v>
      </c>
      <c r="V8" s="47">
        <v>1.014</v>
      </c>
      <c r="W8" s="47">
        <v>0.96699999999999997</v>
      </c>
      <c r="X8" s="47">
        <v>0.82499999999999996</v>
      </c>
      <c r="Y8" s="47">
        <v>0.85499999999999998</v>
      </c>
      <c r="Z8" s="47">
        <v>0.85299999999999998</v>
      </c>
      <c r="AA8" s="40">
        <v>0.85599999999999998</v>
      </c>
    </row>
    <row r="9" spans="1:27">
      <c r="A9" s="12" t="s">
        <v>215</v>
      </c>
      <c r="B9" s="47">
        <v>0.25600000000000001</v>
      </c>
      <c r="C9" s="47">
        <v>0.26300000000000001</v>
      </c>
      <c r="D9" s="47">
        <v>0.30599999999999999</v>
      </c>
      <c r="E9" s="47">
        <v>0.29499999999999998</v>
      </c>
      <c r="F9" s="47">
        <v>0.372</v>
      </c>
      <c r="G9" s="47">
        <v>0.33900000000000002</v>
      </c>
      <c r="H9" s="47">
        <v>0.29099999999999998</v>
      </c>
      <c r="I9" s="47">
        <v>0.218</v>
      </c>
      <c r="J9" s="47">
        <v>0.152</v>
      </c>
      <c r="K9" s="47">
        <v>0.224</v>
      </c>
      <c r="L9" s="47">
        <v>0.38200000000000001</v>
      </c>
      <c r="M9" s="47">
        <v>0.35</v>
      </c>
      <c r="N9" s="47">
        <v>0.39800000000000002</v>
      </c>
      <c r="O9" s="47">
        <v>0.40600000000000003</v>
      </c>
      <c r="P9" s="47">
        <v>0.36699999999999999</v>
      </c>
      <c r="Q9" s="47">
        <v>0.42799999999999999</v>
      </c>
      <c r="R9" s="47">
        <v>0.33800000000000002</v>
      </c>
      <c r="S9" s="47">
        <v>0.36199999999999999</v>
      </c>
      <c r="T9" s="47">
        <v>0.29199999999999998</v>
      </c>
      <c r="U9" s="47">
        <v>0.29799999999999999</v>
      </c>
      <c r="V9" s="47">
        <v>0.25900000000000001</v>
      </c>
      <c r="W9" s="47">
        <v>0.29499999999999998</v>
      </c>
      <c r="X9" s="47">
        <v>0.29699999999999999</v>
      </c>
      <c r="Y9" s="47">
        <v>0.38200000000000001</v>
      </c>
      <c r="Z9" s="47">
        <v>0.32200000000000001</v>
      </c>
      <c r="AA9" s="40">
        <v>0.435</v>
      </c>
    </row>
    <row r="10" spans="1:27">
      <c r="A10" s="12" t="s">
        <v>34</v>
      </c>
      <c r="B10" s="47">
        <v>8.7750000000000004</v>
      </c>
      <c r="C10" s="47">
        <v>8.7690000000000001</v>
      </c>
      <c r="D10" s="47">
        <v>9.1389999999999993</v>
      </c>
      <c r="E10" s="47">
        <v>9.6050000000000004</v>
      </c>
      <c r="F10" s="47">
        <v>10.272</v>
      </c>
      <c r="G10" s="47">
        <v>10.943</v>
      </c>
      <c r="H10" s="47">
        <v>11.083</v>
      </c>
      <c r="I10" s="47">
        <v>11.321999999999999</v>
      </c>
      <c r="J10" s="47">
        <v>11.519</v>
      </c>
      <c r="K10" s="47">
        <v>11.814</v>
      </c>
      <c r="L10" s="47">
        <v>12.356</v>
      </c>
      <c r="M10" s="47">
        <v>12.436</v>
      </c>
      <c r="N10" s="47">
        <v>12.903</v>
      </c>
      <c r="O10" s="47">
        <v>13.451000000000001</v>
      </c>
      <c r="P10" s="47">
        <v>13.762</v>
      </c>
      <c r="Q10" s="47">
        <v>13.845000000000001</v>
      </c>
      <c r="R10" s="47">
        <v>13.977</v>
      </c>
      <c r="S10" s="47">
        <v>14.089</v>
      </c>
      <c r="T10" s="47">
        <v>14.113</v>
      </c>
      <c r="U10" s="47">
        <v>13.933</v>
      </c>
      <c r="V10" s="47">
        <v>14.095000000000001</v>
      </c>
      <c r="W10" s="47">
        <v>14.093999999999999</v>
      </c>
      <c r="X10" s="47">
        <v>13.856</v>
      </c>
      <c r="Y10" s="47">
        <v>14.074999999999999</v>
      </c>
      <c r="Z10" s="47">
        <v>14.131</v>
      </c>
      <c r="AA10" s="40">
        <v>14.762</v>
      </c>
    </row>
  </sheetData>
  <hyperlinks>
    <hyperlink ref="B3" r:id="rId1"/>
  </hyperlinks>
  <pageMargins left="0.7" right="0.7" top="0.75" bottom="0.75" header="0.3" footer="0.3"/>
  <pageSetup paperSize="9" orientation="portrait" r:id="rId2"/>
  <drawing r:id="rId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O1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O7" sqref="AO7"/>
    </sheetView>
  </sheetViews>
  <sheetFormatPr defaultColWidth="9.3046875" defaultRowHeight="14.6"/>
  <cols>
    <col min="1" max="1" width="20.69140625" style="12" customWidth="1"/>
    <col min="2" max="9" width="10.53515625" style="18" customWidth="1"/>
    <col min="10" max="10" width="10" style="18" customWidth="1"/>
    <col min="11" max="11" width="9.69140625" style="18" customWidth="1"/>
    <col min="12" max="12" width="10.3828125" style="18" customWidth="1"/>
    <col min="13" max="13" width="11.53515625" style="18" customWidth="1"/>
    <col min="14" max="14" width="9.53515625" style="18" customWidth="1"/>
    <col min="15" max="15" width="10" style="18" customWidth="1"/>
    <col min="16" max="16" width="10.53515625" style="18" customWidth="1"/>
    <col min="17" max="17" width="11" style="18" customWidth="1"/>
    <col min="18" max="18" width="10.15234375" style="18" customWidth="1"/>
    <col min="19" max="39" width="10.3828125" style="12" customWidth="1"/>
    <col min="40" max="40" width="10.3828125" style="12" bestFit="1" customWidth="1"/>
    <col min="41" max="41" width="12.3828125" style="12" bestFit="1" customWidth="1"/>
    <col min="42" max="16384" width="9.3046875" style="12"/>
  </cols>
  <sheetData>
    <row r="1" spans="1:41">
      <c r="A1" s="11" t="s">
        <v>257</v>
      </c>
    </row>
    <row r="3" spans="1:41">
      <c r="A3" s="12" t="s">
        <v>41</v>
      </c>
      <c r="B3" s="17" t="s">
        <v>256</v>
      </c>
    </row>
    <row r="4" spans="1:41" s="3" customFormat="1">
      <c r="A4" s="1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7"/>
      <c r="O4" s="8"/>
      <c r="P4"/>
      <c r="Q4" s="40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s="3" customFormat="1">
      <c r="A5" s="82"/>
      <c r="B5" s="6" t="s">
        <v>65</v>
      </c>
      <c r="C5" s="6" t="s">
        <v>66</v>
      </c>
      <c r="D5" s="6" t="s">
        <v>67</v>
      </c>
      <c r="E5" s="6" t="s">
        <v>68</v>
      </c>
      <c r="F5" s="6" t="s">
        <v>37</v>
      </c>
      <c r="G5" s="6" t="s">
        <v>38</v>
      </c>
      <c r="H5" s="6" t="s">
        <v>39</v>
      </c>
      <c r="I5" s="6" t="s">
        <v>40</v>
      </c>
      <c r="J5" s="6" t="s">
        <v>21</v>
      </c>
      <c r="K5" s="6" t="s">
        <v>22</v>
      </c>
      <c r="L5" s="6" t="s">
        <v>24</v>
      </c>
      <c r="M5" s="6" t="s">
        <v>23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87</v>
      </c>
      <c r="S5" s="6" t="s">
        <v>127</v>
      </c>
      <c r="T5" s="6" t="s">
        <v>128</v>
      </c>
      <c r="U5" s="6" t="s">
        <v>129</v>
      </c>
      <c r="V5" s="6" t="s">
        <v>130</v>
      </c>
      <c r="W5" s="6" t="s">
        <v>88</v>
      </c>
      <c r="X5" s="6" t="s">
        <v>131</v>
      </c>
      <c r="Y5" s="6" t="s">
        <v>132</v>
      </c>
      <c r="Z5" s="6" t="s">
        <v>133</v>
      </c>
      <c r="AA5" s="6" t="s">
        <v>134</v>
      </c>
      <c r="AB5" s="6" t="s">
        <v>89</v>
      </c>
      <c r="AC5" s="6" t="s">
        <v>135</v>
      </c>
      <c r="AD5" s="6" t="s">
        <v>136</v>
      </c>
      <c r="AE5" s="6" t="s">
        <v>137</v>
      </c>
      <c r="AF5" s="6" t="s">
        <v>138</v>
      </c>
      <c r="AG5" s="6" t="s">
        <v>90</v>
      </c>
      <c r="AH5" s="6" t="s">
        <v>139</v>
      </c>
      <c r="AI5" s="6" t="s">
        <v>140</v>
      </c>
      <c r="AJ5" s="6" t="s">
        <v>141</v>
      </c>
      <c r="AK5" s="6" t="s">
        <v>142</v>
      </c>
      <c r="AL5" s="6" t="s">
        <v>91</v>
      </c>
      <c r="AM5" s="6" t="s">
        <v>143</v>
      </c>
      <c r="AN5" s="6" t="s">
        <v>144</v>
      </c>
    </row>
    <row r="6" spans="1:41" s="3" customFormat="1">
      <c r="A6" s="83" t="s">
        <v>95</v>
      </c>
      <c r="B6" s="84">
        <v>2.3186654999999998</v>
      </c>
      <c r="C6" s="84">
        <v>2.3941124999999999</v>
      </c>
      <c r="D6" s="84">
        <v>2.4782799999999998</v>
      </c>
      <c r="E6" s="84">
        <v>2.5612840000000001</v>
      </c>
      <c r="F6" s="84">
        <v>2.6293164999999998</v>
      </c>
      <c r="G6" s="84">
        <v>2.6816140000000002</v>
      </c>
      <c r="H6" s="84">
        <v>2.718016</v>
      </c>
      <c r="I6" s="84">
        <v>2.7252559999999999</v>
      </c>
      <c r="J6" s="84">
        <v>2.7303465</v>
      </c>
      <c r="K6" s="84">
        <v>2.7339264999999999</v>
      </c>
      <c r="L6" s="84">
        <v>2.7444255000000002</v>
      </c>
      <c r="M6" s="84">
        <v>2.7858329999999998</v>
      </c>
      <c r="N6" s="84">
        <v>2.8540774999999998</v>
      </c>
      <c r="O6" s="84">
        <v>2.9438045000000002</v>
      </c>
      <c r="P6" s="84">
        <v>3.0301531599999998</v>
      </c>
      <c r="Q6" s="84">
        <v>3.10073189</v>
      </c>
      <c r="R6" s="84">
        <v>3.1562884599999999</v>
      </c>
      <c r="S6" s="84">
        <v>3.1967076299999997</v>
      </c>
      <c r="T6" s="84">
        <v>3.2243869299999997</v>
      </c>
      <c r="U6" s="84">
        <v>3.2436859199999999</v>
      </c>
      <c r="V6" s="84">
        <v>3.2554263100000003</v>
      </c>
      <c r="W6" s="84">
        <v>3.2524267899999999</v>
      </c>
      <c r="X6" s="84">
        <v>3.2283933800000004</v>
      </c>
      <c r="Y6" s="84">
        <v>3.1912370199999995</v>
      </c>
      <c r="Z6" s="84">
        <v>3.1458963399999997</v>
      </c>
      <c r="AA6" s="84">
        <v>3.0918134199999998</v>
      </c>
      <c r="AB6" s="84">
        <v>3.0293956199999998</v>
      </c>
      <c r="AC6" s="84">
        <v>2.9574769499999998</v>
      </c>
      <c r="AD6" s="84">
        <v>2.8789771599999998</v>
      </c>
      <c r="AE6" s="84">
        <v>2.7940363199999996</v>
      </c>
      <c r="AF6" s="84">
        <v>2.7010093999999998</v>
      </c>
      <c r="AG6" s="84">
        <v>2.6002851099999993</v>
      </c>
      <c r="AH6" s="84">
        <v>2.4916452199999997</v>
      </c>
      <c r="AI6" s="84">
        <v>2.3760032099999999</v>
      </c>
      <c r="AJ6" s="84">
        <v>2.2581555500000001</v>
      </c>
      <c r="AK6" s="84">
        <v>2.1424615400000002</v>
      </c>
      <c r="AL6" s="84">
        <v>2.0291815899999999</v>
      </c>
      <c r="AM6" s="84">
        <v>1.9187095600000001</v>
      </c>
      <c r="AN6" s="84">
        <v>1.8117431800000003</v>
      </c>
    </row>
    <row r="7" spans="1:41" s="3" customFormat="1">
      <c r="A7" s="83" t="s">
        <v>94</v>
      </c>
      <c r="B7" s="84">
        <v>0.4254405</v>
      </c>
      <c r="C7" s="84">
        <v>0.46067649999999999</v>
      </c>
      <c r="D7" s="84">
        <v>0.50037050000000005</v>
      </c>
      <c r="E7" s="84">
        <v>0.53965600000000002</v>
      </c>
      <c r="F7" s="84">
        <v>0.57183499999999998</v>
      </c>
      <c r="G7" s="84">
        <v>0.59724699999999997</v>
      </c>
      <c r="H7" s="84">
        <v>0.61724049999999997</v>
      </c>
      <c r="I7" s="84">
        <v>0.626417</v>
      </c>
      <c r="J7" s="84">
        <v>0.63027750000000005</v>
      </c>
      <c r="K7" s="84">
        <v>0.63437500000000002</v>
      </c>
      <c r="L7" s="84">
        <v>0.64525849999999996</v>
      </c>
      <c r="M7" s="84">
        <v>0.66962849999999996</v>
      </c>
      <c r="N7" s="84">
        <v>0.70505050000000002</v>
      </c>
      <c r="O7" s="84">
        <v>0.74655850000000001</v>
      </c>
      <c r="P7" s="84">
        <v>0.77852577000000001</v>
      </c>
      <c r="Q7" s="84">
        <v>0.79968029000000007</v>
      </c>
      <c r="R7" s="84">
        <v>0.82005768999999995</v>
      </c>
      <c r="S7" s="84">
        <v>0.83831844999999994</v>
      </c>
      <c r="T7" s="84">
        <v>0.85555480999999978</v>
      </c>
      <c r="U7" s="84">
        <v>0.87161944999999996</v>
      </c>
      <c r="V7" s="84">
        <v>0.88572868000000005</v>
      </c>
      <c r="W7" s="84">
        <v>0.89712948999999997</v>
      </c>
      <c r="X7" s="84">
        <v>0.90458676999999998</v>
      </c>
      <c r="Y7" s="84">
        <v>0.90929676999999998</v>
      </c>
      <c r="Z7" s="84">
        <v>0.91122945</v>
      </c>
      <c r="AA7" s="84">
        <v>0.90907236000000013</v>
      </c>
      <c r="AB7" s="84">
        <v>0.90262876000000003</v>
      </c>
      <c r="AC7" s="84">
        <v>0.89188087999999999</v>
      </c>
      <c r="AD7" s="84">
        <v>0.87706287000000005</v>
      </c>
      <c r="AE7" s="84">
        <v>0.85922471999999994</v>
      </c>
      <c r="AF7" s="84">
        <v>0.83940126999999998</v>
      </c>
      <c r="AG7" s="84">
        <v>0.81757411000000002</v>
      </c>
      <c r="AH7" s="84">
        <v>0.79373919999999998</v>
      </c>
      <c r="AI7" s="84">
        <v>0.76829760999999996</v>
      </c>
      <c r="AJ7" s="84">
        <v>0.74196892999999997</v>
      </c>
      <c r="AK7" s="84">
        <v>0.71525514000000001</v>
      </c>
      <c r="AL7" s="84">
        <v>0.68823993000000006</v>
      </c>
      <c r="AM7" s="84">
        <v>0.66097590999999989</v>
      </c>
      <c r="AN7" s="84">
        <v>0.63360201999999999</v>
      </c>
    </row>
    <row r="8" spans="1:41" s="3" customFormat="1">
      <c r="A8" s="83" t="s">
        <v>45</v>
      </c>
      <c r="B8" s="84">
        <v>1.7525000000003961E-3</v>
      </c>
      <c r="C8" s="84">
        <v>1.7955000000000679E-3</v>
      </c>
      <c r="D8" s="84">
        <v>1.9420000000003367E-3</v>
      </c>
      <c r="E8" s="84">
        <v>2.3214999999997569E-3</v>
      </c>
      <c r="F8" s="84">
        <v>3.073500000000306E-3</v>
      </c>
      <c r="G8" s="84">
        <v>4.0829999999997335E-3</v>
      </c>
      <c r="H8" s="84">
        <v>5.103000000000254E-3</v>
      </c>
      <c r="I8" s="84">
        <v>5.9455000000000228E-3</v>
      </c>
      <c r="J8" s="84">
        <v>6.8069999999997239E-3</v>
      </c>
      <c r="K8" s="84">
        <v>7.9484999999998619E-3</v>
      </c>
      <c r="L8" s="84">
        <v>9.3909999999997416E-3</v>
      </c>
      <c r="M8" s="84">
        <v>1.1073000000000372E-2</v>
      </c>
      <c r="N8" s="84">
        <v>1.2867500000000196E-2</v>
      </c>
      <c r="O8" s="84">
        <v>1.5123499999999887E-2</v>
      </c>
      <c r="P8" s="84">
        <v>1.8995700000000251E-2</v>
      </c>
      <c r="Q8" s="84">
        <v>2.5417149999999531E-2</v>
      </c>
      <c r="R8" s="84">
        <v>3.4190130000000145E-2</v>
      </c>
      <c r="S8" s="84">
        <v>4.492222999999991E-2</v>
      </c>
      <c r="T8" s="84">
        <v>5.7698460000000125E-2</v>
      </c>
      <c r="U8" s="84">
        <v>7.2196049999999679E-2</v>
      </c>
      <c r="V8" s="84">
        <v>8.7901569999999971E-2</v>
      </c>
      <c r="W8" s="84">
        <v>0.10490539000000071</v>
      </c>
      <c r="X8" s="84">
        <v>0.12281468000000063</v>
      </c>
      <c r="Y8" s="84">
        <v>0.14106781999999998</v>
      </c>
      <c r="Z8" s="84">
        <v>0.16048423000000089</v>
      </c>
      <c r="AA8" s="84">
        <v>0.18214278999999917</v>
      </c>
      <c r="AB8" s="84">
        <v>0.20582181999999946</v>
      </c>
      <c r="AC8" s="84">
        <v>0.23099705000000059</v>
      </c>
      <c r="AD8" s="84">
        <v>0.25773632999999996</v>
      </c>
      <c r="AE8" s="84">
        <v>0.28441127000000044</v>
      </c>
      <c r="AF8" s="84">
        <v>0.30951295000000079</v>
      </c>
      <c r="AG8" s="84">
        <v>0.33298261999999934</v>
      </c>
      <c r="AH8" s="84">
        <v>0.35437780999999946</v>
      </c>
      <c r="AI8" s="84">
        <v>0.37392979000000048</v>
      </c>
      <c r="AJ8" s="84">
        <v>0.39206547999999997</v>
      </c>
      <c r="AK8" s="84">
        <v>0.40881307999999977</v>
      </c>
      <c r="AL8" s="84">
        <v>0.42399328999999936</v>
      </c>
      <c r="AM8" s="84">
        <v>0.43751196999999953</v>
      </c>
      <c r="AN8" s="84">
        <v>0.44940971999999912</v>
      </c>
    </row>
    <row r="9" spans="1:41" s="3" customFormat="1">
      <c r="A9" s="83" t="s">
        <v>146</v>
      </c>
      <c r="B9" s="84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3.0000000000000001E-6</v>
      </c>
      <c r="L9" s="84">
        <v>5.4999999999999999E-6</v>
      </c>
      <c r="M9" s="84">
        <v>1.1E-5</v>
      </c>
      <c r="N9" s="84">
        <v>1.21E-4</v>
      </c>
      <c r="O9" s="84">
        <v>3.4450000000000003E-4</v>
      </c>
      <c r="P9" s="84">
        <v>6.3460000000000003E-4</v>
      </c>
      <c r="Q9" s="84">
        <v>1.0211199999999999E-3</v>
      </c>
      <c r="R9" s="84">
        <v>1.8912400000000002E-3</v>
      </c>
      <c r="S9" s="84">
        <v>3.7602299999999998E-3</v>
      </c>
      <c r="T9" s="84">
        <v>7.8682100000000005E-3</v>
      </c>
      <c r="U9" s="84">
        <v>1.449632E-2</v>
      </c>
      <c r="V9" s="84">
        <v>2.2816110000000001E-2</v>
      </c>
      <c r="W9" s="84">
        <v>3.2770059999999997E-2</v>
      </c>
      <c r="X9" s="84">
        <v>4.4211980000000005E-2</v>
      </c>
      <c r="Y9" s="84">
        <v>5.7456400000000005E-2</v>
      </c>
      <c r="Z9" s="84">
        <v>7.2056110000000007E-2</v>
      </c>
      <c r="AA9" s="84">
        <v>8.7300559999999999E-2</v>
      </c>
      <c r="AB9" s="84">
        <v>0.10312547</v>
      </c>
      <c r="AC9" s="84">
        <v>0.11932392999999999</v>
      </c>
      <c r="AD9" s="84">
        <v>0.13594967999999999</v>
      </c>
      <c r="AE9" s="84">
        <v>0.15213617000000002</v>
      </c>
      <c r="AF9" s="84">
        <v>0.16703964999999998</v>
      </c>
      <c r="AG9" s="84">
        <v>0.18060583999999999</v>
      </c>
      <c r="AH9" s="84">
        <v>0.19261889000000001</v>
      </c>
      <c r="AI9" s="84">
        <v>0.20307014000000001</v>
      </c>
      <c r="AJ9" s="84">
        <v>0.21250692000000002</v>
      </c>
      <c r="AK9" s="84">
        <v>0.22137929000000001</v>
      </c>
      <c r="AL9" s="84">
        <v>0.22960964</v>
      </c>
      <c r="AM9" s="84">
        <v>0.23714393999999997</v>
      </c>
      <c r="AN9" s="84">
        <v>0.2439306</v>
      </c>
    </row>
    <row r="10" spans="1:41" s="3" customFormat="1">
      <c r="A10" s="83" t="s">
        <v>145</v>
      </c>
      <c r="B10" s="84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1.2369999999999998E-5</v>
      </c>
      <c r="Q10" s="84">
        <v>1.7110000000000004E-5</v>
      </c>
      <c r="R10" s="84">
        <v>4.2840000000000003E-5</v>
      </c>
      <c r="S10" s="84">
        <v>2.5903999999999999E-4</v>
      </c>
      <c r="T10" s="84">
        <v>6.0926999999999997E-4</v>
      </c>
      <c r="U10" s="84">
        <v>1.3666499999999999E-3</v>
      </c>
      <c r="V10" s="84">
        <v>2.6015399999999998E-3</v>
      </c>
      <c r="W10" s="84">
        <v>4.2856400000000003E-3</v>
      </c>
      <c r="X10" s="84">
        <v>6.32645E-3</v>
      </c>
      <c r="Y10" s="84">
        <v>8.7777700000000007E-3</v>
      </c>
      <c r="Z10" s="84">
        <v>1.2125520000000001E-2</v>
      </c>
      <c r="AA10" s="84">
        <v>1.678988E-2</v>
      </c>
      <c r="AB10" s="84">
        <v>2.2757099999999999E-2</v>
      </c>
      <c r="AC10" s="84">
        <v>2.9991419999999998E-2</v>
      </c>
      <c r="AD10" s="84">
        <v>3.8542049999999994E-2</v>
      </c>
      <c r="AE10" s="84">
        <v>4.810408E-2</v>
      </c>
      <c r="AF10" s="84">
        <v>5.8297760000000004E-2</v>
      </c>
      <c r="AG10" s="84">
        <v>6.9010490000000008E-2</v>
      </c>
      <c r="AH10" s="84">
        <v>8.012538000000001E-2</v>
      </c>
      <c r="AI10" s="84">
        <v>9.1702210000000006E-2</v>
      </c>
      <c r="AJ10" s="84">
        <v>0.1037182</v>
      </c>
      <c r="AK10" s="84">
        <v>0.11605603000000002</v>
      </c>
      <c r="AL10" s="84">
        <v>0.12876768</v>
      </c>
      <c r="AM10" s="84">
        <v>0.14191232000000001</v>
      </c>
      <c r="AN10" s="84">
        <v>0.1553774</v>
      </c>
    </row>
    <row r="11" spans="1:41" s="3" customFormat="1">
      <c r="A11" s="83" t="s">
        <v>86</v>
      </c>
      <c r="B11" s="84">
        <v>1.145E-4</v>
      </c>
      <c r="C11" s="84">
        <v>1.18E-4</v>
      </c>
      <c r="D11" s="84">
        <v>1.4300000000000001E-4</v>
      </c>
      <c r="E11" s="84">
        <v>1.9699999999999999E-4</v>
      </c>
      <c r="F11" s="84">
        <v>2.5750000000000002E-4</v>
      </c>
      <c r="G11" s="84">
        <v>3.1300000000000002E-4</v>
      </c>
      <c r="H11" s="84">
        <v>3.9599999999999998E-4</v>
      </c>
      <c r="I11" s="84">
        <v>4.4700000000000002E-4</v>
      </c>
      <c r="J11" s="84">
        <v>4.3800000000000002E-4</v>
      </c>
      <c r="K11" s="84">
        <v>4.2949999999999998E-4</v>
      </c>
      <c r="L11" s="84">
        <v>4.2049999999999998E-4</v>
      </c>
      <c r="M11" s="84">
        <v>4.325E-4</v>
      </c>
      <c r="N11" s="84">
        <v>4.8700000000000002E-4</v>
      </c>
      <c r="O11" s="84">
        <v>6.6850000000000004E-4</v>
      </c>
      <c r="P11" s="84">
        <v>1.5698200000000002E-3</v>
      </c>
      <c r="Q11" s="84">
        <v>3.5130799999999996E-3</v>
      </c>
      <c r="R11" s="84">
        <v>6.9300999999999989E-3</v>
      </c>
      <c r="S11" s="84">
        <v>1.3327479999999999E-2</v>
      </c>
      <c r="T11" s="84">
        <v>2.391161E-2</v>
      </c>
      <c r="U11" s="84">
        <v>3.9364790000000004E-2</v>
      </c>
      <c r="V11" s="84">
        <v>6.0156649999999999E-2</v>
      </c>
      <c r="W11" s="84">
        <v>8.5979529999999998E-2</v>
      </c>
      <c r="X11" s="84">
        <v>0.11615902</v>
      </c>
      <c r="Y11" s="84">
        <v>0.15143285000000001</v>
      </c>
      <c r="Z11" s="84">
        <v>0.19348958000000005</v>
      </c>
      <c r="AA11" s="84">
        <v>0.24340597000000003</v>
      </c>
      <c r="AB11" s="84">
        <v>0.30093673000000004</v>
      </c>
      <c r="AC11" s="84">
        <v>0.36529475</v>
      </c>
      <c r="AD11" s="84">
        <v>0.43679200000000007</v>
      </c>
      <c r="AE11" s="84">
        <v>0.5168919500000001</v>
      </c>
      <c r="AF11" s="84">
        <v>0.60724548999999994</v>
      </c>
      <c r="AG11" s="84">
        <v>0.70755830999999991</v>
      </c>
      <c r="AH11" s="84">
        <v>0.81661436999999992</v>
      </c>
      <c r="AI11" s="84">
        <v>0.93503853000000003</v>
      </c>
      <c r="AJ11" s="84">
        <v>1.0588940599999999</v>
      </c>
      <c r="AK11" s="84">
        <v>1.1829535399999997</v>
      </c>
      <c r="AL11" s="84">
        <v>1.3066088999999999</v>
      </c>
      <c r="AM11" s="84">
        <v>1.42937545</v>
      </c>
      <c r="AN11" s="84">
        <v>1.5506674200000001</v>
      </c>
    </row>
    <row r="12" spans="1:41" s="154" customFormat="1">
      <c r="A12" s="121"/>
      <c r="B12" s="151">
        <v>2.7459730000000002</v>
      </c>
      <c r="C12" s="152">
        <v>2.8567024999999999</v>
      </c>
      <c r="D12" s="151">
        <v>2.9807355000000002</v>
      </c>
      <c r="E12" s="151">
        <v>3.1034584999999999</v>
      </c>
      <c r="F12" s="151">
        <v>3.2044825000000001</v>
      </c>
      <c r="G12" s="151">
        <v>3.2832569999999999</v>
      </c>
      <c r="H12" s="151">
        <v>3.3407555000000002</v>
      </c>
      <c r="I12" s="151">
        <v>3.3580654999999999</v>
      </c>
      <c r="J12" s="151">
        <v>3.3678689999999998</v>
      </c>
      <c r="K12" s="151">
        <v>3.3766824999999998</v>
      </c>
      <c r="L12" s="151">
        <v>3.3995009999999999</v>
      </c>
      <c r="M12" s="151">
        <v>3.4669780000000001</v>
      </c>
      <c r="N12" s="151">
        <v>3.5726035</v>
      </c>
      <c r="O12" s="151">
        <v>3.7064995000000001</v>
      </c>
      <c r="P12" s="151">
        <v>3.82989142</v>
      </c>
      <c r="Q12" s="151">
        <v>3.9303806399999996</v>
      </c>
      <c r="R12" s="151">
        <v>4.01940046</v>
      </c>
      <c r="S12" s="151">
        <v>4.0972950599999995</v>
      </c>
      <c r="T12" s="151">
        <v>4.1700292899999996</v>
      </c>
      <c r="U12" s="151">
        <v>4.2427291799999995</v>
      </c>
      <c r="V12" s="151">
        <v>4.3146308600000003</v>
      </c>
      <c r="W12" s="151">
        <v>4.3774969000000006</v>
      </c>
      <c r="X12" s="151">
        <v>4.4224922800000011</v>
      </c>
      <c r="Y12" s="151">
        <v>4.4592686299999995</v>
      </c>
      <c r="Z12" s="151">
        <v>4.4952812300000007</v>
      </c>
      <c r="AA12" s="151">
        <v>4.5305249799999991</v>
      </c>
      <c r="AB12" s="151">
        <v>4.5646654999999994</v>
      </c>
      <c r="AC12" s="151">
        <v>4.5949649800000003</v>
      </c>
      <c r="AD12" s="151">
        <v>4.6250600899999998</v>
      </c>
      <c r="AE12" s="151">
        <v>4.65480451</v>
      </c>
      <c r="AF12" s="151">
        <v>4.6825065200000004</v>
      </c>
      <c r="AG12" s="151">
        <v>4.7080164799999986</v>
      </c>
      <c r="AH12" s="151">
        <v>4.7291208699999991</v>
      </c>
      <c r="AI12" s="151">
        <v>4.7480414900000003</v>
      </c>
      <c r="AJ12" s="151">
        <v>4.7673091400000001</v>
      </c>
      <c r="AK12" s="151">
        <v>4.7869186199999998</v>
      </c>
      <c r="AL12" s="151">
        <v>4.8064010299999991</v>
      </c>
      <c r="AM12" s="151">
        <v>4.8256291499999993</v>
      </c>
      <c r="AN12" s="151">
        <v>4.8447303399999999</v>
      </c>
      <c r="AO12" s="153"/>
    </row>
    <row r="13" spans="1:41" s="3" customFormat="1">
      <c r="A13" s="12"/>
      <c r="B13" s="12"/>
      <c r="C13" s="12"/>
      <c r="D13" s="85"/>
      <c r="E13" s="12"/>
      <c r="F13" s="12"/>
      <c r="G13" s="12"/>
      <c r="H13" s="12"/>
      <c r="I13" s="12"/>
      <c r="J13" s="12"/>
      <c r="K13" s="12"/>
      <c r="L13" s="12"/>
      <c r="M13" s="12"/>
      <c r="N13"/>
      <c r="O13"/>
      <c r="P13"/>
      <c r="Q13" s="12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</row>
    <row r="14" spans="1:41" s="3" customForma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/>
      <c r="O14"/>
      <c r="P14"/>
      <c r="Q14" s="12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s="3" customFormat="1">
      <c r="A15" s="12"/>
      <c r="B15" s="12"/>
      <c r="C15" s="12"/>
      <c r="D15" s="79"/>
      <c r="E15" s="79"/>
      <c r="F15" s="12"/>
      <c r="G15" s="12"/>
      <c r="H15" s="12"/>
      <c r="I15" s="12"/>
      <c r="J15" s="12"/>
      <c r="K15" s="12"/>
      <c r="L15" s="12"/>
      <c r="M15" s="12"/>
      <c r="N15"/>
      <c r="O15"/>
      <c r="P15"/>
      <c r="Q15" s="12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41" s="3" customForma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</row>
    <row r="17" spans="1:41" s="3" customFormat="1" hidden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</row>
    <row r="18" spans="1:41" s="3" customFormat="1" hidden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</row>
    <row r="97" spans="2:18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2:18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</row>
    <row r="99" spans="2:18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</row>
    <row r="100" spans="2:18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</row>
    <row r="101" spans="2:18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2:18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</row>
    <row r="103" spans="2:18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</row>
    <row r="104" spans="2:18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2:18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2:18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2:18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</row>
    <row r="108" spans="2:18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2:18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</row>
    <row r="110" spans="2:18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</row>
    <row r="111" spans="2:18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2:18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2:18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</row>
    <row r="114" spans="2:18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</row>
    <row r="115" spans="2:18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</row>
    <row r="116" spans="2:18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</row>
    <row r="117" spans="2:18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</row>
    <row r="118" spans="2:18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2:18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2:18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</row>
    <row r="121" spans="2:18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2:18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2:18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2:18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</row>
    <row r="125" spans="2:18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2:18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2:18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2:18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</row>
    <row r="129" spans="2:18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</row>
    <row r="130" spans="2:18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</row>
    <row r="131" spans="2:18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</row>
    <row r="132" spans="2:18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2:18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</row>
    <row r="134" spans="2:18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</row>
    <row r="135" spans="2:18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2:18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</row>
    <row r="137" spans="2:18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2:18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</row>
    <row r="139" spans="2:18"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</sheetData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AN12"/>
  <sheetViews>
    <sheetView workbookViewId="0">
      <selection activeCell="A12" sqref="A12:XFD12"/>
    </sheetView>
  </sheetViews>
  <sheetFormatPr defaultColWidth="9.3046875" defaultRowHeight="14.6"/>
  <cols>
    <col min="1" max="1" width="15" style="12" customWidth="1"/>
    <col min="2" max="52" width="10.69140625" style="12" customWidth="1"/>
    <col min="53" max="16384" width="9.3046875" style="12"/>
  </cols>
  <sheetData>
    <row r="1" spans="1:40">
      <c r="A1" s="11" t="s">
        <v>216</v>
      </c>
    </row>
    <row r="3" spans="1:40">
      <c r="A3" s="12" t="s">
        <v>41</v>
      </c>
      <c r="B3" s="17" t="s">
        <v>256</v>
      </c>
    </row>
    <row r="5" spans="1:40">
      <c r="B5" s="155" t="s">
        <v>65</v>
      </c>
      <c r="C5" s="155" t="s">
        <v>66</v>
      </c>
      <c r="D5" s="155" t="s">
        <v>67</v>
      </c>
      <c r="E5" s="155" t="s">
        <v>68</v>
      </c>
      <c r="F5" s="155" t="s">
        <v>37</v>
      </c>
      <c r="G5" s="155" t="s">
        <v>38</v>
      </c>
      <c r="H5" s="155" t="s">
        <v>39</v>
      </c>
      <c r="I5" s="155" t="s">
        <v>40</v>
      </c>
      <c r="J5" s="155" t="s">
        <v>21</v>
      </c>
      <c r="K5" s="155" t="s">
        <v>22</v>
      </c>
      <c r="L5" s="155" t="s">
        <v>24</v>
      </c>
      <c r="M5" s="155" t="s">
        <v>23</v>
      </c>
      <c r="N5" s="155" t="s">
        <v>25</v>
      </c>
      <c r="O5" s="155" t="s">
        <v>26</v>
      </c>
      <c r="P5" s="155" t="s">
        <v>27</v>
      </c>
      <c r="Q5" s="155" t="s">
        <v>28</v>
      </c>
      <c r="R5" s="155" t="s">
        <v>87</v>
      </c>
      <c r="S5" s="155" t="s">
        <v>127</v>
      </c>
      <c r="T5" s="155" t="s">
        <v>128</v>
      </c>
      <c r="U5" s="155" t="s">
        <v>129</v>
      </c>
      <c r="V5" s="155" t="s">
        <v>130</v>
      </c>
      <c r="W5" s="155" t="s">
        <v>88</v>
      </c>
      <c r="X5" s="155" t="s">
        <v>131</v>
      </c>
      <c r="Y5" s="155" t="s">
        <v>132</v>
      </c>
      <c r="Z5" s="155" t="s">
        <v>133</v>
      </c>
      <c r="AA5" s="155" t="s">
        <v>134</v>
      </c>
      <c r="AB5" s="155" t="s">
        <v>89</v>
      </c>
      <c r="AC5" s="155" t="s">
        <v>135</v>
      </c>
      <c r="AD5" s="155" t="s">
        <v>136</v>
      </c>
      <c r="AE5" s="155" t="s">
        <v>137</v>
      </c>
      <c r="AF5" s="155" t="s">
        <v>138</v>
      </c>
      <c r="AG5" s="155" t="s">
        <v>90</v>
      </c>
      <c r="AH5" s="155" t="s">
        <v>139</v>
      </c>
      <c r="AI5" s="155" t="s">
        <v>140</v>
      </c>
      <c r="AJ5" s="155" t="s">
        <v>141</v>
      </c>
      <c r="AK5" s="155" t="s">
        <v>142</v>
      </c>
      <c r="AL5" s="155" t="s">
        <v>91</v>
      </c>
      <c r="AM5" s="155" t="s">
        <v>143</v>
      </c>
      <c r="AN5" s="155" t="s">
        <v>144</v>
      </c>
    </row>
    <row r="6" spans="1:40" ht="15" customHeight="1">
      <c r="A6" s="83" t="s">
        <v>95</v>
      </c>
      <c r="B6" s="89">
        <v>29.353613427400003</v>
      </c>
      <c r="C6" s="89">
        <v>30.079875068180002</v>
      </c>
      <c r="D6" s="89">
        <v>30.646276649570009</v>
      </c>
      <c r="E6" s="89">
        <v>30.895720845509995</v>
      </c>
      <c r="F6" s="89">
        <v>30.754521693129998</v>
      </c>
      <c r="G6" s="89">
        <v>30.74570343165</v>
      </c>
      <c r="H6" s="89">
        <v>30.551137870989997</v>
      </c>
      <c r="I6" s="89">
        <v>30.233118066989995</v>
      </c>
      <c r="J6" s="89">
        <v>30.191090057499999</v>
      </c>
      <c r="K6" s="89">
        <v>29.865709582450002</v>
      </c>
      <c r="L6" s="89">
        <v>29.527928983629998</v>
      </c>
      <c r="M6" s="89">
        <v>29.537753476530003</v>
      </c>
      <c r="N6" s="89">
        <v>29.874950694020001</v>
      </c>
      <c r="O6" s="89">
        <v>30.568662558929997</v>
      </c>
      <c r="P6" s="89">
        <v>31.241519841599999</v>
      </c>
      <c r="Q6" s="89">
        <v>31.794282819079999</v>
      </c>
      <c r="R6" s="89">
        <v>32.341879825640007</v>
      </c>
      <c r="S6" s="89">
        <v>32.713319576129997</v>
      </c>
      <c r="T6" s="89">
        <v>32.94761820822</v>
      </c>
      <c r="U6" s="89">
        <v>33.089533708720005</v>
      </c>
      <c r="V6" s="89">
        <v>33.150948541800005</v>
      </c>
      <c r="W6" s="89">
        <v>33.064201948380003</v>
      </c>
      <c r="X6" s="89">
        <v>32.76013317009</v>
      </c>
      <c r="Y6" s="89">
        <v>32.319683509050002</v>
      </c>
      <c r="Z6" s="89">
        <v>31.7944779199</v>
      </c>
      <c r="AA6" s="89">
        <v>31.16885893057</v>
      </c>
      <c r="AB6" s="89">
        <v>30.445183829269997</v>
      </c>
      <c r="AC6" s="89">
        <v>29.623193697079998</v>
      </c>
      <c r="AD6" s="89">
        <v>28.715635262060001</v>
      </c>
      <c r="AE6" s="89">
        <v>27.728775355380002</v>
      </c>
      <c r="AF6" s="89">
        <v>26.664528037019998</v>
      </c>
      <c r="AG6" s="89">
        <v>25.51977492328</v>
      </c>
      <c r="AH6" s="89">
        <v>24.28799488137</v>
      </c>
      <c r="AI6" s="89">
        <v>22.978786636019997</v>
      </c>
      <c r="AJ6" s="89">
        <v>21.640820787549998</v>
      </c>
      <c r="AK6" s="89">
        <v>20.323752405429996</v>
      </c>
      <c r="AL6" s="89">
        <v>19.038386646530007</v>
      </c>
      <c r="AM6" s="89">
        <v>17.794640180850003</v>
      </c>
      <c r="AN6" s="89">
        <v>16.601155723319998</v>
      </c>
    </row>
    <row r="7" spans="1:40" ht="15" customHeight="1">
      <c r="A7" s="83" t="s">
        <v>94</v>
      </c>
      <c r="B7" s="89">
        <v>7.8772434553700013</v>
      </c>
      <c r="C7" s="89">
        <v>8.35715402764</v>
      </c>
      <c r="D7" s="89">
        <v>8.9566452889200008</v>
      </c>
      <c r="E7" s="89">
        <v>9.4775555471299988</v>
      </c>
      <c r="F7" s="89">
        <v>9.7911152012799985</v>
      </c>
      <c r="G7" s="89">
        <v>10.076859171160001</v>
      </c>
      <c r="H7" s="89">
        <v>10.278195645529999</v>
      </c>
      <c r="I7" s="89">
        <v>10.268037323880002</v>
      </c>
      <c r="J7" s="89">
        <v>10.26251722208</v>
      </c>
      <c r="K7" s="89">
        <v>10.324099250869999</v>
      </c>
      <c r="L7" s="89">
        <v>10.443324331919998</v>
      </c>
      <c r="M7" s="89">
        <v>10.771557974589999</v>
      </c>
      <c r="N7" s="89">
        <v>11.30904348939</v>
      </c>
      <c r="O7" s="89">
        <v>11.77156029176</v>
      </c>
      <c r="P7" s="89">
        <v>12.155459296189999</v>
      </c>
      <c r="Q7" s="89">
        <v>12.54862509082</v>
      </c>
      <c r="R7" s="89">
        <v>12.863567554629999</v>
      </c>
      <c r="S7" s="89">
        <v>13.140978997040001</v>
      </c>
      <c r="T7" s="89">
        <v>13.392049058049999</v>
      </c>
      <c r="U7" s="89">
        <v>13.622212691200001</v>
      </c>
      <c r="V7" s="89">
        <v>13.817268094150002</v>
      </c>
      <c r="W7" s="89">
        <v>13.966373634629999</v>
      </c>
      <c r="X7" s="89">
        <v>14.06004813186</v>
      </c>
      <c r="Y7" s="89">
        <v>14.1037139126</v>
      </c>
      <c r="Z7" s="89">
        <v>14.1045252493</v>
      </c>
      <c r="AA7" s="89">
        <v>14.045642855669998</v>
      </c>
      <c r="AB7" s="89">
        <v>13.90483725715</v>
      </c>
      <c r="AC7" s="89">
        <v>13.68134570304</v>
      </c>
      <c r="AD7" s="89">
        <v>13.37997889743</v>
      </c>
      <c r="AE7" s="89">
        <v>13.00864118944</v>
      </c>
      <c r="AF7" s="89">
        <v>12.594232434779999</v>
      </c>
      <c r="AG7" s="89">
        <v>12.157140542760001</v>
      </c>
      <c r="AH7" s="89">
        <v>11.70012727208</v>
      </c>
      <c r="AI7" s="89">
        <v>11.225866822610001</v>
      </c>
      <c r="AJ7" s="89">
        <v>10.737469557009998</v>
      </c>
      <c r="AK7" s="89">
        <v>10.243325883130002</v>
      </c>
      <c r="AL7" s="89">
        <v>9.7553308044899989</v>
      </c>
      <c r="AM7" s="89">
        <v>9.2753146453299991</v>
      </c>
      <c r="AN7" s="89">
        <v>8.7996987978999996</v>
      </c>
    </row>
    <row r="8" spans="1:40" ht="15" customHeight="1">
      <c r="A8" s="83" t="s">
        <v>45</v>
      </c>
      <c r="B8" s="89">
        <v>3.0917096789999998E-2</v>
      </c>
      <c r="C8" s="89">
        <v>3.4886765039999997E-2</v>
      </c>
      <c r="D8" s="89">
        <v>3.8449565510000006E-2</v>
      </c>
      <c r="E8" s="89">
        <v>4.4326179899999998E-2</v>
      </c>
      <c r="F8" s="89">
        <v>5.6093893249999999E-2</v>
      </c>
      <c r="G8" s="89">
        <v>7.3056869450000006E-2</v>
      </c>
      <c r="H8" s="89">
        <v>9.2769366120000002E-2</v>
      </c>
      <c r="I8" s="89">
        <v>0.10965981619</v>
      </c>
      <c r="J8" s="89">
        <v>0.12589736907000001</v>
      </c>
      <c r="K8" s="89">
        <v>0.14975688243999999</v>
      </c>
      <c r="L8" s="89">
        <v>0.17915393858999998</v>
      </c>
      <c r="M8" s="89">
        <v>0.21324583034000003</v>
      </c>
      <c r="N8" s="89">
        <v>0.25538208018000003</v>
      </c>
      <c r="O8" s="89">
        <v>0.30265168953000005</v>
      </c>
      <c r="P8" s="89">
        <v>0.33211795893000001</v>
      </c>
      <c r="Q8" s="89">
        <v>0.38738942459000003</v>
      </c>
      <c r="R8" s="89">
        <v>0.49882266769</v>
      </c>
      <c r="S8" s="89">
        <v>0.63242520810999991</v>
      </c>
      <c r="T8" s="89">
        <v>0.78880319596999993</v>
      </c>
      <c r="U8" s="89">
        <v>0.96455491352</v>
      </c>
      <c r="V8" s="89">
        <v>1.15284142624</v>
      </c>
      <c r="W8" s="89">
        <v>1.3756661197</v>
      </c>
      <c r="X8" s="89">
        <v>1.6414579896699999</v>
      </c>
      <c r="Y8" s="89">
        <v>1.9138627866</v>
      </c>
      <c r="Z8" s="89">
        <v>2.18511084441</v>
      </c>
      <c r="AA8" s="89">
        <v>2.47044039807</v>
      </c>
      <c r="AB8" s="89">
        <v>2.7706045864400006</v>
      </c>
      <c r="AC8" s="89">
        <v>3.0832680774099996</v>
      </c>
      <c r="AD8" s="89">
        <v>3.4054486552699994</v>
      </c>
      <c r="AE8" s="89">
        <v>3.7195442311599995</v>
      </c>
      <c r="AF8" s="89">
        <v>4.0093870162199989</v>
      </c>
      <c r="AG8" s="89">
        <v>4.2723596233399999</v>
      </c>
      <c r="AH8" s="89">
        <v>4.5053099455599996</v>
      </c>
      <c r="AI8" s="89">
        <v>4.70858520155</v>
      </c>
      <c r="AJ8" s="89">
        <v>4.8864540582699982</v>
      </c>
      <c r="AK8" s="89">
        <v>5.0469740252799999</v>
      </c>
      <c r="AL8" s="89">
        <v>5.1889494848800002</v>
      </c>
      <c r="AM8" s="89">
        <v>5.3070107991400004</v>
      </c>
      <c r="AN8" s="89">
        <v>5.4023718013999993</v>
      </c>
    </row>
    <row r="9" spans="1:40" ht="15" customHeight="1">
      <c r="A9" s="83" t="s">
        <v>146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2.4560639999999999E-5</v>
      </c>
      <c r="L9" s="89">
        <v>3.5057179999999999E-5</v>
      </c>
      <c r="M9" s="89">
        <v>7.1408079999999997E-5</v>
      </c>
      <c r="N9" s="89">
        <v>8.9147187999999997E-4</v>
      </c>
      <c r="O9" s="89">
        <v>2.9572267100000001E-3</v>
      </c>
      <c r="P9" s="89">
        <v>6.6275580700000001E-3</v>
      </c>
      <c r="Q9" s="89">
        <v>1.1705696799999998E-2</v>
      </c>
      <c r="R9" s="89">
        <v>2.1018191499999998E-2</v>
      </c>
      <c r="S9" s="89">
        <v>3.9740006379999998E-2</v>
      </c>
      <c r="T9" s="89">
        <v>7.9652067489999992E-2</v>
      </c>
      <c r="U9" s="89">
        <v>0.15241804595</v>
      </c>
      <c r="V9" s="89">
        <v>0.25302605288000002</v>
      </c>
      <c r="W9" s="89">
        <v>0.37939311374000007</v>
      </c>
      <c r="X9" s="89">
        <v>0.53875838314000002</v>
      </c>
      <c r="Y9" s="89">
        <v>0.73091815324999998</v>
      </c>
      <c r="Z9" s="89">
        <v>0.94641043265000002</v>
      </c>
      <c r="AA9" s="89">
        <v>1.1728303199299999</v>
      </c>
      <c r="AB9" s="89">
        <v>1.4054376315499999</v>
      </c>
      <c r="AC9" s="89">
        <v>1.6456407185700002</v>
      </c>
      <c r="AD9" s="89">
        <v>1.89296173963</v>
      </c>
      <c r="AE9" s="89">
        <v>2.1412399768500001</v>
      </c>
      <c r="AF9" s="89">
        <v>2.3733202555399999</v>
      </c>
      <c r="AG9" s="89">
        <v>2.5766833936300002</v>
      </c>
      <c r="AH9" s="89">
        <v>2.7513451981799997</v>
      </c>
      <c r="AI9" s="89">
        <v>2.8998073028200002</v>
      </c>
      <c r="AJ9" s="89">
        <v>3.0255414525800002</v>
      </c>
      <c r="AK9" s="89">
        <v>3.1396188465899995</v>
      </c>
      <c r="AL9" s="89">
        <v>3.25077596642</v>
      </c>
      <c r="AM9" s="89">
        <v>3.3567377280300001</v>
      </c>
      <c r="AN9" s="89">
        <v>3.4559314670300001</v>
      </c>
    </row>
    <row r="10" spans="1:40" ht="15" customHeight="1">
      <c r="A10" s="83" t="s">
        <v>145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1.2282921E-4</v>
      </c>
      <c r="Q10" s="89">
        <v>2.2347327999999999E-4</v>
      </c>
      <c r="R10" s="89">
        <v>5.3206679000000008E-4</v>
      </c>
      <c r="S10" s="89">
        <v>3.60284487E-3</v>
      </c>
      <c r="T10" s="89">
        <v>9.6488111900000003E-3</v>
      </c>
      <c r="U10" s="89">
        <v>2.3457970289999998E-2</v>
      </c>
      <c r="V10" s="89">
        <v>4.6800134049999997E-2</v>
      </c>
      <c r="W10" s="89">
        <v>8.0641640490000013E-2</v>
      </c>
      <c r="X10" s="89">
        <v>0.12347864337</v>
      </c>
      <c r="Y10" s="89">
        <v>0.17477610546</v>
      </c>
      <c r="Z10" s="89">
        <v>0.24016065779999998</v>
      </c>
      <c r="AA10" s="89">
        <v>0.33010613548000001</v>
      </c>
      <c r="AB10" s="89">
        <v>0.45029897059999996</v>
      </c>
      <c r="AC10" s="89">
        <v>0.6002362041</v>
      </c>
      <c r="AD10" s="89">
        <v>0.77886229781999994</v>
      </c>
      <c r="AE10" s="89">
        <v>0.98209458450999998</v>
      </c>
      <c r="AF10" s="89">
        <v>1.20053833671</v>
      </c>
      <c r="AG10" s="89">
        <v>1.4261350458400002</v>
      </c>
      <c r="AH10" s="89">
        <v>1.6553503113599999</v>
      </c>
      <c r="AI10" s="89">
        <v>1.88938127967</v>
      </c>
      <c r="AJ10" s="89">
        <v>2.1287228651199999</v>
      </c>
      <c r="AK10" s="89">
        <v>2.3707272190199999</v>
      </c>
      <c r="AL10" s="89">
        <v>2.6147312507200002</v>
      </c>
      <c r="AM10" s="89">
        <v>2.8610889199000002</v>
      </c>
      <c r="AN10" s="89">
        <v>3.1101098372799996</v>
      </c>
    </row>
    <row r="11" spans="1:40" ht="15" customHeight="1">
      <c r="A11" s="83" t="s">
        <v>86</v>
      </c>
      <c r="B11" s="89">
        <v>1.6051009100000002E-3</v>
      </c>
      <c r="C11" s="89">
        <v>1.6542366499999999E-3</v>
      </c>
      <c r="D11" s="89">
        <v>1.7270960299999999E-3</v>
      </c>
      <c r="E11" s="89">
        <v>1.8077459299999997E-3</v>
      </c>
      <c r="F11" s="89">
        <v>1.8912030199999999E-3</v>
      </c>
      <c r="G11" s="89">
        <v>1.8746876099999998E-3</v>
      </c>
      <c r="H11" s="89">
        <v>1.9014158299999998E-3</v>
      </c>
      <c r="I11" s="89">
        <v>2.13398862E-3</v>
      </c>
      <c r="J11" s="89">
        <v>2.4896830499999997E-3</v>
      </c>
      <c r="K11" s="89">
        <v>2.6462445399999999E-3</v>
      </c>
      <c r="L11" s="89">
        <v>2.5014970300000004E-3</v>
      </c>
      <c r="M11" s="89">
        <v>2.4707324399999998E-3</v>
      </c>
      <c r="N11" s="89">
        <v>2.9335293499999997E-3</v>
      </c>
      <c r="O11" s="89">
        <v>4.3133452400000005E-3</v>
      </c>
      <c r="P11" s="89">
        <v>1.14576151E-2</v>
      </c>
      <c r="Q11" s="89">
        <v>2.6958317210000003E-2</v>
      </c>
      <c r="R11" s="89">
        <v>5.4299474069999999E-2</v>
      </c>
      <c r="S11" s="89">
        <v>0.10669336747000001</v>
      </c>
      <c r="T11" s="89">
        <v>0.19716047337000003</v>
      </c>
      <c r="U11" s="89">
        <v>0.34170267036000007</v>
      </c>
      <c r="V11" s="89">
        <v>0.55155575088999997</v>
      </c>
      <c r="W11" s="89">
        <v>0.83824354305000004</v>
      </c>
      <c r="X11" s="89">
        <v>1.2197636819200002</v>
      </c>
      <c r="Y11" s="89">
        <v>1.6933255330599999</v>
      </c>
      <c r="Z11" s="89">
        <v>2.2582348959000003</v>
      </c>
      <c r="AA11" s="89">
        <v>2.93368136028</v>
      </c>
      <c r="AB11" s="89">
        <v>3.7325127249599994</v>
      </c>
      <c r="AC11" s="89">
        <v>4.6518555998199993</v>
      </c>
      <c r="AD11" s="89">
        <v>5.6839931477800008</v>
      </c>
      <c r="AE11" s="89">
        <v>6.8479246626800014</v>
      </c>
      <c r="AF11" s="89">
        <v>8.1575539197199998</v>
      </c>
      <c r="AG11" s="89">
        <v>9.6025814711600006</v>
      </c>
      <c r="AH11" s="89">
        <v>11.17721239143</v>
      </c>
      <c r="AI11" s="89">
        <v>12.881352757329999</v>
      </c>
      <c r="AJ11" s="89">
        <v>14.671211279469999</v>
      </c>
      <c r="AK11" s="89">
        <v>16.472261620560001</v>
      </c>
      <c r="AL11" s="89">
        <v>18.257000846979999</v>
      </c>
      <c r="AM11" s="89">
        <v>20.023047726710001</v>
      </c>
      <c r="AN11" s="89">
        <v>21.763312373089999</v>
      </c>
    </row>
    <row r="12" spans="1:40" s="11" customFormat="1" ht="15" customHeight="1">
      <c r="B12" s="125">
        <v>37.263379080470003</v>
      </c>
      <c r="C12" s="125">
        <v>38.473570097509999</v>
      </c>
      <c r="D12" s="125">
        <v>39.643098600030015</v>
      </c>
      <c r="E12" s="125">
        <v>40.419410318469993</v>
      </c>
      <c r="F12" s="125">
        <v>40.603621990679997</v>
      </c>
      <c r="G12" s="125">
        <v>40.89749415987</v>
      </c>
      <c r="H12" s="125">
        <v>40.924004298469995</v>
      </c>
      <c r="I12" s="125">
        <v>40.612949195680002</v>
      </c>
      <c r="J12" s="125">
        <v>40.581994331700002</v>
      </c>
      <c r="K12" s="125">
        <v>40.342236520940006</v>
      </c>
      <c r="L12" s="125">
        <v>40.152943808349995</v>
      </c>
      <c r="M12" s="125">
        <v>40.525099421980002</v>
      </c>
      <c r="N12" s="125">
        <v>41.443201264820004</v>
      </c>
      <c r="O12" s="125">
        <v>42.650145112170001</v>
      </c>
      <c r="P12" s="125">
        <v>43.747305099099997</v>
      </c>
      <c r="Q12" s="125">
        <v>44.769184821780001</v>
      </c>
      <c r="R12" s="125">
        <v>45.78011978032</v>
      </c>
      <c r="S12" s="125">
        <v>46.636760000000002</v>
      </c>
      <c r="T12" s="125">
        <v>47.414931814289993</v>
      </c>
      <c r="U12" s="125">
        <v>48.193880000040004</v>
      </c>
      <c r="V12" s="125">
        <v>48.972440000010018</v>
      </c>
      <c r="W12" s="125">
        <v>49.704519999990005</v>
      </c>
      <c r="X12" s="125">
        <v>50.343640000050002</v>
      </c>
      <c r="Y12" s="125">
        <v>50.936280000019998</v>
      </c>
      <c r="Z12" s="125">
        <v>51.528919999959996</v>
      </c>
      <c r="AA12" s="125">
        <v>52.121560000000002</v>
      </c>
      <c r="AB12" s="125">
        <v>52.708874999970007</v>
      </c>
      <c r="AC12" s="125">
        <v>53.285540000019992</v>
      </c>
      <c r="AD12" s="125">
        <v>53.856879999989999</v>
      </c>
      <c r="AE12" s="125">
        <v>54.428220000020005</v>
      </c>
      <c r="AF12" s="125">
        <v>54.999559999989991</v>
      </c>
      <c r="AG12" s="125">
        <v>55.55467500001</v>
      </c>
      <c r="AH12" s="125">
        <v>56.077339999979998</v>
      </c>
      <c r="AI12" s="125">
        <v>56.583779999999997</v>
      </c>
      <c r="AJ12" s="125">
        <v>57.090219999999995</v>
      </c>
      <c r="AK12" s="125">
        <v>57.59666000000999</v>
      </c>
      <c r="AL12" s="125">
        <v>58.105175000020004</v>
      </c>
      <c r="AM12" s="125">
        <v>58.617839999959997</v>
      </c>
      <c r="AN12" s="125">
        <v>59.132580000019999</v>
      </c>
    </row>
  </sheetData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AO139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33" sqref="A33"/>
      <selection pane="bottomRight" activeCell="K28" sqref="K28"/>
    </sheetView>
  </sheetViews>
  <sheetFormatPr defaultColWidth="9.3046875" defaultRowHeight="14.6"/>
  <cols>
    <col min="1" max="1" width="13.15234375" style="20" customWidth="1"/>
    <col min="2" max="41" width="16.3828125" style="12" customWidth="1"/>
    <col min="42" max="16384" width="9.3046875" style="12"/>
  </cols>
  <sheetData>
    <row r="1" spans="1:40">
      <c r="A1" s="41" t="s">
        <v>217</v>
      </c>
    </row>
    <row r="3" spans="1:40">
      <c r="A3" s="20" t="s">
        <v>41</v>
      </c>
      <c r="B3" s="17" t="s">
        <v>256</v>
      </c>
    </row>
    <row r="5" spans="1:40">
      <c r="A5" s="18"/>
      <c r="B5" s="89"/>
      <c r="C5" s="89"/>
      <c r="D5" s="89"/>
      <c r="E5" s="89"/>
      <c r="F5" s="89"/>
      <c r="G5" s="89"/>
      <c r="H5" s="89"/>
    </row>
    <row r="6" spans="1:40" s="11" customFormat="1">
      <c r="A6" s="41"/>
      <c r="B6" s="115" t="s">
        <v>65</v>
      </c>
      <c r="C6" s="115" t="s">
        <v>66</v>
      </c>
      <c r="D6" s="115" t="s">
        <v>67</v>
      </c>
      <c r="E6" s="115" t="s">
        <v>68</v>
      </c>
      <c r="F6" s="115" t="s">
        <v>37</v>
      </c>
      <c r="G6" s="115" t="s">
        <v>38</v>
      </c>
      <c r="H6" s="115" t="s">
        <v>39</v>
      </c>
      <c r="I6" s="115" t="s">
        <v>40</v>
      </c>
      <c r="J6" s="115" t="s">
        <v>21</v>
      </c>
      <c r="K6" s="115" t="s">
        <v>22</v>
      </c>
      <c r="L6" s="115" t="s">
        <v>24</v>
      </c>
      <c r="M6" s="115" t="s">
        <v>23</v>
      </c>
      <c r="N6" s="115" t="s">
        <v>25</v>
      </c>
      <c r="O6" s="115" t="s">
        <v>26</v>
      </c>
      <c r="P6" s="115" t="s">
        <v>27</v>
      </c>
      <c r="Q6" s="115" t="s">
        <v>28</v>
      </c>
      <c r="R6" s="115" t="s">
        <v>87</v>
      </c>
      <c r="S6" s="115" t="s">
        <v>127</v>
      </c>
      <c r="T6" s="115" t="s">
        <v>128</v>
      </c>
      <c r="U6" s="115" t="s">
        <v>129</v>
      </c>
      <c r="V6" s="115" t="s">
        <v>130</v>
      </c>
      <c r="W6" s="115" t="s">
        <v>88</v>
      </c>
      <c r="X6" s="115" t="s">
        <v>131</v>
      </c>
      <c r="Y6" s="115" t="s">
        <v>132</v>
      </c>
      <c r="Z6" s="115" t="s">
        <v>133</v>
      </c>
      <c r="AA6" s="115" t="s">
        <v>134</v>
      </c>
      <c r="AB6" s="115" t="s">
        <v>89</v>
      </c>
      <c r="AC6" s="115" t="s">
        <v>135</v>
      </c>
      <c r="AD6" s="115" t="s">
        <v>136</v>
      </c>
      <c r="AE6" s="115" t="s">
        <v>137</v>
      </c>
      <c r="AF6" s="115" t="s">
        <v>138</v>
      </c>
      <c r="AG6" s="115" t="s">
        <v>90</v>
      </c>
      <c r="AH6" s="115" t="s">
        <v>139</v>
      </c>
      <c r="AI6" s="115" t="s">
        <v>140</v>
      </c>
      <c r="AJ6" s="115" t="s">
        <v>141</v>
      </c>
      <c r="AK6" s="115" t="s">
        <v>142</v>
      </c>
      <c r="AL6" s="115" t="s">
        <v>91</v>
      </c>
      <c r="AM6" s="115" t="s">
        <v>143</v>
      </c>
      <c r="AN6" s="115" t="s">
        <v>144</v>
      </c>
    </row>
    <row r="7" spans="1:40">
      <c r="A7" s="20" t="s">
        <v>95</v>
      </c>
      <c r="B7" s="89">
        <v>6.9021375711800008</v>
      </c>
      <c r="C7" s="89">
        <v>7.1347631097899988</v>
      </c>
      <c r="D7" s="89">
        <v>7.3885540923199997</v>
      </c>
      <c r="E7" s="89">
        <v>7.4092100037600002</v>
      </c>
      <c r="F7" s="89">
        <v>7.3347710709699987</v>
      </c>
      <c r="G7" s="89">
        <v>7.4404298061300009</v>
      </c>
      <c r="H7" s="89">
        <v>7.4527224269000003</v>
      </c>
      <c r="I7" s="89">
        <v>7.3522725487100002</v>
      </c>
      <c r="J7" s="89">
        <v>7.3252134994100011</v>
      </c>
      <c r="K7" s="89">
        <v>7.2741045035299994</v>
      </c>
      <c r="L7" s="89">
        <v>7.1239048555300011</v>
      </c>
      <c r="M7" s="89">
        <v>7.0140397956400005</v>
      </c>
      <c r="N7" s="89">
        <v>6.985000683990001</v>
      </c>
      <c r="O7" s="89">
        <v>7.0866760951700014</v>
      </c>
      <c r="P7" s="89">
        <v>7.2038197206599994</v>
      </c>
      <c r="Q7" s="89">
        <v>7.2589140652099999</v>
      </c>
      <c r="R7" s="89">
        <v>7.3130108202800006</v>
      </c>
      <c r="S7" s="89">
        <v>7.3257295904400008</v>
      </c>
      <c r="T7" s="89">
        <v>7.3063543065100003</v>
      </c>
      <c r="U7" s="89">
        <v>7.2646394478000005</v>
      </c>
      <c r="V7" s="89">
        <v>7.2049641697699984</v>
      </c>
      <c r="W7" s="89">
        <v>7.1142853869500007</v>
      </c>
      <c r="X7" s="89">
        <v>6.981156842619999</v>
      </c>
      <c r="Y7" s="89">
        <v>6.8225645133599997</v>
      </c>
      <c r="Z7" s="89">
        <v>6.6464425176199988</v>
      </c>
      <c r="AA7" s="89">
        <v>6.4510540466200013</v>
      </c>
      <c r="AB7" s="89">
        <v>6.2406028436599996</v>
      </c>
      <c r="AC7" s="89">
        <v>6.0135008482399996</v>
      </c>
      <c r="AD7" s="89">
        <v>5.7699607746400003</v>
      </c>
      <c r="AE7" s="89">
        <v>5.5150007519300006</v>
      </c>
      <c r="AF7" s="89">
        <v>5.2508965243900017</v>
      </c>
      <c r="AG7" s="89">
        <v>4.9775718749500006</v>
      </c>
      <c r="AH7" s="89">
        <v>4.6943601253399994</v>
      </c>
      <c r="AI7" s="89">
        <v>4.4028995762200003</v>
      </c>
      <c r="AJ7" s="89">
        <v>4.1111088098000002</v>
      </c>
      <c r="AK7" s="89">
        <v>3.8268000704700005</v>
      </c>
      <c r="AL7" s="89">
        <v>3.5519517659299993</v>
      </c>
      <c r="AM7" s="89">
        <v>3.2885276784199999</v>
      </c>
      <c r="AN7" s="89">
        <v>3.0380039013000002</v>
      </c>
    </row>
    <row r="8" spans="1:40">
      <c r="A8" s="20" t="s">
        <v>94</v>
      </c>
      <c r="B8" s="89">
        <v>4.0479424015100003</v>
      </c>
      <c r="C8" s="89">
        <v>4.2851639536000006</v>
      </c>
      <c r="D8" s="89">
        <v>4.3857905634700005</v>
      </c>
      <c r="E8" s="89">
        <v>4.5857569613499995</v>
      </c>
      <c r="F8" s="89">
        <v>4.8233561696400002</v>
      </c>
      <c r="G8" s="89">
        <v>4.9623859206700001</v>
      </c>
      <c r="H8" s="89">
        <v>5.1037962771599998</v>
      </c>
      <c r="I8" s="89">
        <v>5.1376322052599992</v>
      </c>
      <c r="J8" s="89">
        <v>5.2136253229600005</v>
      </c>
      <c r="K8" s="89">
        <v>5.3826987353499991</v>
      </c>
      <c r="L8" s="89">
        <v>5.4775526916800006</v>
      </c>
      <c r="M8" s="89">
        <v>5.58399517443</v>
      </c>
      <c r="N8" s="89">
        <v>5.72294434342</v>
      </c>
      <c r="O8" s="89">
        <v>5.9115650755700004</v>
      </c>
      <c r="P8" s="89">
        <v>6.1226608762099994</v>
      </c>
      <c r="Q8" s="89">
        <v>6.2693621991599997</v>
      </c>
      <c r="R8" s="89">
        <v>6.3936619334400007</v>
      </c>
      <c r="S8" s="89">
        <v>6.5038884689100005</v>
      </c>
      <c r="T8" s="89">
        <v>6.6041890961599998</v>
      </c>
      <c r="U8" s="89">
        <v>6.6968743752500002</v>
      </c>
      <c r="V8" s="89">
        <v>6.7781490705600005</v>
      </c>
      <c r="W8" s="89">
        <v>6.8385842480600001</v>
      </c>
      <c r="X8" s="89">
        <v>6.866860345210001</v>
      </c>
      <c r="Y8" s="89">
        <v>6.8733595714199991</v>
      </c>
      <c r="Z8" s="89">
        <v>6.869706432580001</v>
      </c>
      <c r="AA8" s="89">
        <v>6.8492951089500007</v>
      </c>
      <c r="AB8" s="89">
        <v>6.8028575687199995</v>
      </c>
      <c r="AC8" s="89">
        <v>6.73296899172</v>
      </c>
      <c r="AD8" s="89">
        <v>6.6445321784700004</v>
      </c>
      <c r="AE8" s="89">
        <v>6.5368009859400003</v>
      </c>
      <c r="AF8" s="89">
        <v>6.4153523723500001</v>
      </c>
      <c r="AG8" s="89">
        <v>6.2810571677000002</v>
      </c>
      <c r="AH8" s="89">
        <v>6.1323878085899999</v>
      </c>
      <c r="AI8" s="89">
        <v>5.9747105394999993</v>
      </c>
      <c r="AJ8" s="89">
        <v>5.8120351790900004</v>
      </c>
      <c r="AK8" s="89">
        <v>5.6461894927700005</v>
      </c>
      <c r="AL8" s="89">
        <v>5.47925755267</v>
      </c>
      <c r="AM8" s="89">
        <v>5.3117829007099999</v>
      </c>
      <c r="AN8" s="89">
        <v>5.1433847162899999</v>
      </c>
    </row>
    <row r="9" spans="1:40">
      <c r="A9" s="20" t="s">
        <v>45</v>
      </c>
      <c r="B9" s="89">
        <v>6.1799679699999993E-3</v>
      </c>
      <c r="C9" s="89">
        <v>6.8137534599999995E-3</v>
      </c>
      <c r="D9" s="89">
        <v>7.3702087899999999E-3</v>
      </c>
      <c r="E9" s="89">
        <v>8.2263658500000003E-3</v>
      </c>
      <c r="F9" s="89">
        <v>1.0047219519999999E-2</v>
      </c>
      <c r="G9" s="89">
        <v>1.2910574380000001E-2</v>
      </c>
      <c r="H9" s="89">
        <v>1.6235474770000001E-2</v>
      </c>
      <c r="I9" s="89">
        <v>1.8848912190000001E-2</v>
      </c>
      <c r="J9" s="89">
        <v>2.1415574100000001E-2</v>
      </c>
      <c r="K9" s="89">
        <v>2.5452449299999992E-2</v>
      </c>
      <c r="L9" s="89">
        <v>3.030196173E-2</v>
      </c>
      <c r="M9" s="89">
        <v>3.5732774500000002E-2</v>
      </c>
      <c r="N9" s="89">
        <v>4.232614492999999E-2</v>
      </c>
      <c r="O9" s="89">
        <v>4.9965394470000007E-2</v>
      </c>
      <c r="P9" s="89">
        <v>5.5128229630000004E-2</v>
      </c>
      <c r="Q9" s="89">
        <v>6.4314510189999993E-2</v>
      </c>
      <c r="R9" s="89">
        <v>8.2254909910000007E-2</v>
      </c>
      <c r="S9" s="89">
        <v>0.10368421508000002</v>
      </c>
      <c r="T9" s="89">
        <v>0.12876685390000003</v>
      </c>
      <c r="U9" s="89">
        <v>0.15669963487000002</v>
      </c>
      <c r="V9" s="89">
        <v>0.18593883574</v>
      </c>
      <c r="W9" s="89">
        <v>0.21927032396000004</v>
      </c>
      <c r="X9" s="89">
        <v>0.25716977981999994</v>
      </c>
      <c r="Y9" s="89">
        <v>0.29427742714999999</v>
      </c>
      <c r="Z9" s="89">
        <v>0.33024611089000006</v>
      </c>
      <c r="AA9" s="89">
        <v>0.36753340194</v>
      </c>
      <c r="AB9" s="89">
        <v>0.40595670024000002</v>
      </c>
      <c r="AC9" s="89">
        <v>0.44500700671999993</v>
      </c>
      <c r="AD9" s="89">
        <v>0.48454747582000002</v>
      </c>
      <c r="AE9" s="89">
        <v>0.52234500848999998</v>
      </c>
      <c r="AF9" s="89">
        <v>0.55613112724999991</v>
      </c>
      <c r="AG9" s="89">
        <v>0.58557498963999988</v>
      </c>
      <c r="AH9" s="89">
        <v>0.61032283104000007</v>
      </c>
      <c r="AI9" s="89">
        <v>0.63054825316999996</v>
      </c>
      <c r="AJ9" s="89">
        <v>0.64694990305</v>
      </c>
      <c r="AK9" s="89">
        <v>0.66062699099</v>
      </c>
      <c r="AL9" s="89">
        <v>0.67140971498000013</v>
      </c>
      <c r="AM9" s="89">
        <v>0.67871570110000001</v>
      </c>
      <c r="AN9" s="89">
        <v>0.68281333029000013</v>
      </c>
    </row>
    <row r="10" spans="1:40">
      <c r="A10" s="20" t="s">
        <v>146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7.7428999999999998E-7</v>
      </c>
      <c r="L10" s="89">
        <v>1.13396E-6</v>
      </c>
      <c r="M10" s="89">
        <v>2.2106799999999997E-6</v>
      </c>
      <c r="N10" s="89">
        <v>2.5040599999999999E-5</v>
      </c>
      <c r="O10" s="89">
        <v>8.1719339999999991E-5</v>
      </c>
      <c r="P10" s="89">
        <v>1.9001633000000003E-4</v>
      </c>
      <c r="Q10" s="89">
        <v>3.3719404000000003E-4</v>
      </c>
      <c r="R10" s="89">
        <v>6.0792237000000015E-4</v>
      </c>
      <c r="S10" s="89">
        <v>1.1405392800000001E-3</v>
      </c>
      <c r="T10" s="89">
        <v>2.1553039300000001E-3</v>
      </c>
      <c r="U10" s="89">
        <v>3.96120059E-3</v>
      </c>
      <c r="V10" s="89">
        <v>6.4035153599999997E-3</v>
      </c>
      <c r="W10" s="89">
        <v>8.9108377099999993E-3</v>
      </c>
      <c r="X10" s="89">
        <v>1.1939410309999999E-2</v>
      </c>
      <c r="Y10" s="89">
        <v>1.5995787040000001E-2</v>
      </c>
      <c r="Z10" s="89">
        <v>2.0336488859999998E-2</v>
      </c>
      <c r="AA10" s="89">
        <v>2.4827898609999996E-2</v>
      </c>
      <c r="AB10" s="89">
        <v>2.9181504630000001E-2</v>
      </c>
      <c r="AC10" s="89">
        <v>3.3435378500000001E-2</v>
      </c>
      <c r="AD10" s="89">
        <v>3.8036931489999995E-2</v>
      </c>
      <c r="AE10" s="89">
        <v>4.2726472759999995E-2</v>
      </c>
      <c r="AF10" s="89">
        <v>4.6876966999999999E-2</v>
      </c>
      <c r="AG10" s="89">
        <v>5.0246896339999993E-2</v>
      </c>
      <c r="AH10" s="89">
        <v>5.3177886690000002E-2</v>
      </c>
      <c r="AI10" s="89">
        <v>5.4698696170000005E-2</v>
      </c>
      <c r="AJ10" s="89">
        <v>5.5775830999999998E-2</v>
      </c>
      <c r="AK10" s="89">
        <v>5.7830173650000004E-2</v>
      </c>
      <c r="AL10" s="89">
        <v>5.9682334959999993E-2</v>
      </c>
      <c r="AM10" s="89">
        <v>6.1228067799999994E-2</v>
      </c>
      <c r="AN10" s="89">
        <v>6.1919785670000005E-2</v>
      </c>
    </row>
    <row r="11" spans="1:40">
      <c r="A11" s="20" t="s">
        <v>145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4.3122500000000001E-6</v>
      </c>
      <c r="Q11" s="89">
        <v>7.8671800000000001E-6</v>
      </c>
      <c r="R11" s="89">
        <v>4.1328729999999998E-5</v>
      </c>
      <c r="S11" s="89">
        <v>3.3519730000000007E-4</v>
      </c>
      <c r="T11" s="89">
        <v>9.1178028000000002E-4</v>
      </c>
      <c r="U11" s="89">
        <v>2.09077977E-3</v>
      </c>
      <c r="V11" s="89">
        <v>3.7700068299999999E-3</v>
      </c>
      <c r="W11" s="89">
        <v>5.7518451399999997E-3</v>
      </c>
      <c r="X11" s="89">
        <v>7.9501296799999992E-3</v>
      </c>
      <c r="Y11" s="89">
        <v>1.0442109329999999E-2</v>
      </c>
      <c r="Z11" s="89">
        <v>1.349436316E-2</v>
      </c>
      <c r="AA11" s="89">
        <v>1.779479963E-2</v>
      </c>
      <c r="AB11" s="89">
        <v>2.359484236E-2</v>
      </c>
      <c r="AC11" s="89">
        <v>3.0854138110000002E-2</v>
      </c>
      <c r="AD11" s="89">
        <v>3.9617622549999995E-2</v>
      </c>
      <c r="AE11" s="89">
        <v>4.9750113419999999E-2</v>
      </c>
      <c r="AF11" s="89">
        <v>6.0897955920000003E-2</v>
      </c>
      <c r="AG11" s="89">
        <v>7.2710137999999994E-2</v>
      </c>
      <c r="AH11" s="89">
        <v>8.5019406710000009E-2</v>
      </c>
      <c r="AI11" s="89">
        <v>9.7224301690000001E-2</v>
      </c>
      <c r="AJ11" s="89">
        <v>0.11012505344999998</v>
      </c>
      <c r="AK11" s="89">
        <v>0.12471982975999998</v>
      </c>
      <c r="AL11" s="89">
        <v>0.14026863929</v>
      </c>
      <c r="AM11" s="89">
        <v>0.15668717627000001</v>
      </c>
      <c r="AN11" s="89">
        <v>0.17337230509000001</v>
      </c>
    </row>
    <row r="12" spans="1:40">
      <c r="A12" s="20" t="s">
        <v>86</v>
      </c>
      <c r="B12" s="89">
        <v>2.4005933999999998E-4</v>
      </c>
      <c r="C12" s="89">
        <v>2.5918315999999997E-4</v>
      </c>
      <c r="D12" s="89">
        <v>2.8505171999999997E-4</v>
      </c>
      <c r="E12" s="89">
        <v>3.034674E-4</v>
      </c>
      <c r="F12" s="89">
        <v>3.2553989000000004E-4</v>
      </c>
      <c r="G12" s="89">
        <v>2.7369884999999997E-4</v>
      </c>
      <c r="H12" s="89">
        <v>2.4582116999999999E-4</v>
      </c>
      <c r="I12" s="89">
        <v>2.4633385999999998E-4</v>
      </c>
      <c r="J12" s="89">
        <v>2.4531712E-4</v>
      </c>
      <c r="K12" s="89">
        <v>2.4353752999999999E-4</v>
      </c>
      <c r="L12" s="89">
        <v>2.3935711999999997E-4</v>
      </c>
      <c r="M12" s="89">
        <v>2.3004475000000001E-4</v>
      </c>
      <c r="N12" s="89">
        <v>2.0279029000000001E-4</v>
      </c>
      <c r="O12" s="89">
        <v>2.1042030999999996E-4</v>
      </c>
      <c r="P12" s="89">
        <v>4.7623279000000003E-4</v>
      </c>
      <c r="Q12" s="89">
        <v>9.2668850999999997E-4</v>
      </c>
      <c r="R12" s="89">
        <v>1.6273580100000001E-3</v>
      </c>
      <c r="S12" s="89">
        <v>2.9487920199999995E-3</v>
      </c>
      <c r="T12" s="89">
        <v>4.6339479699999998E-3</v>
      </c>
      <c r="U12" s="89">
        <v>7.2843464500000005E-3</v>
      </c>
      <c r="V12" s="89">
        <v>1.116300212E-2</v>
      </c>
      <c r="W12" s="89">
        <v>1.3205294730000001E-2</v>
      </c>
      <c r="X12" s="89">
        <v>1.5499870240000003E-2</v>
      </c>
      <c r="Y12" s="89">
        <v>2.1332558289999994E-2</v>
      </c>
      <c r="Z12" s="89">
        <v>2.7298203669999993E-2</v>
      </c>
      <c r="AA12" s="89">
        <v>3.4569798110000001E-2</v>
      </c>
      <c r="AB12" s="89">
        <v>4.1644907920000002E-2</v>
      </c>
      <c r="AC12" s="89">
        <v>4.8593621540000007E-2</v>
      </c>
      <c r="AD12" s="89">
        <v>5.8812146150000001E-2</v>
      </c>
      <c r="AE12" s="89">
        <v>7.1642125789999997E-2</v>
      </c>
      <c r="AF12" s="89">
        <v>8.4127760290000006E-2</v>
      </c>
      <c r="AG12" s="89">
        <v>9.5774386200000006E-2</v>
      </c>
      <c r="AH12" s="89">
        <v>0.10966829615000002</v>
      </c>
      <c r="AI12" s="89">
        <v>0.11261978828000001</v>
      </c>
      <c r="AJ12" s="89">
        <v>0.11523911501999998</v>
      </c>
      <c r="AK12" s="89">
        <v>0.13381507713999999</v>
      </c>
      <c r="AL12" s="89">
        <v>0.15093631500999999</v>
      </c>
      <c r="AM12" s="89">
        <v>0.16577288971000001</v>
      </c>
      <c r="AN12" s="89">
        <v>0.16751215935000002</v>
      </c>
    </row>
    <row r="13" spans="1:40">
      <c r="A13" s="20" t="s">
        <v>34</v>
      </c>
      <c r="B13" s="89">
        <v>10.956500000000002</v>
      </c>
      <c r="C13" s="89">
        <v>11.427000000009999</v>
      </c>
      <c r="D13" s="89">
        <v>11.781999916300002</v>
      </c>
      <c r="E13" s="89">
        <v>12.00349679836</v>
      </c>
      <c r="F13" s="89">
        <v>12.168500000019998</v>
      </c>
      <c r="G13" s="89">
        <v>12.416000000030001</v>
      </c>
      <c r="H13" s="89">
        <v>12.573000000000002</v>
      </c>
      <c r="I13" s="89">
        <v>12.50900000002</v>
      </c>
      <c r="J13" s="89">
        <v>12.560499713590001</v>
      </c>
      <c r="K13" s="89">
        <v>12.682499999999999</v>
      </c>
      <c r="L13" s="89">
        <v>12.63200000002</v>
      </c>
      <c r="M13" s="89">
        <v>12.634</v>
      </c>
      <c r="N13" s="89">
        <v>12.750499003230001</v>
      </c>
      <c r="O13" s="89">
        <v>13.04849870486</v>
      </c>
      <c r="P13" s="89">
        <v>13.38227938787</v>
      </c>
      <c r="Q13" s="89">
        <v>13.593862524290001</v>
      </c>
      <c r="R13" s="89">
        <v>13.791204272740002</v>
      </c>
      <c r="S13" s="89">
        <v>13.937726803030003</v>
      </c>
      <c r="T13" s="89">
        <v>14.047011288749999</v>
      </c>
      <c r="U13" s="89">
        <v>14.131549784730002</v>
      </c>
      <c r="V13" s="89">
        <v>14.190388600379999</v>
      </c>
      <c r="W13" s="89">
        <v>14.20000793655</v>
      </c>
      <c r="X13" s="89">
        <v>14.140576377879999</v>
      </c>
      <c r="Y13" s="89">
        <v>14.03797196659</v>
      </c>
      <c r="Z13" s="89">
        <v>13.907524116780001</v>
      </c>
      <c r="AA13" s="89">
        <v>13.745075053860003</v>
      </c>
      <c r="AB13" s="89">
        <v>13.543838367529998</v>
      </c>
      <c r="AC13" s="89">
        <v>13.30435998483</v>
      </c>
      <c r="AD13" s="89">
        <v>13.035507129119999</v>
      </c>
      <c r="AE13" s="89">
        <v>12.738265458330002</v>
      </c>
      <c r="AF13" s="89">
        <v>12.414282707200003</v>
      </c>
      <c r="AG13" s="89">
        <v>12.062935452830002</v>
      </c>
      <c r="AH13" s="89">
        <v>11.684936354520001</v>
      </c>
      <c r="AI13" s="89">
        <v>11.272701155030001</v>
      </c>
      <c r="AJ13" s="89">
        <v>10.851233891410001</v>
      </c>
      <c r="AK13" s="89">
        <v>10.44998163478</v>
      </c>
      <c r="AL13" s="89">
        <v>10.053506322839999</v>
      </c>
      <c r="AM13" s="89">
        <v>9.6627144140100008</v>
      </c>
      <c r="AN13" s="89">
        <v>9.2670061979900016</v>
      </c>
    </row>
    <row r="14" spans="1:40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</row>
    <row r="15" spans="1:40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</row>
    <row r="16" spans="1:40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</row>
    <row r="17" spans="2:40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</row>
    <row r="18" spans="2:40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</row>
    <row r="19" spans="2:40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</row>
    <row r="20" spans="2:40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</row>
    <row r="21" spans="2:40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</row>
    <row r="22" spans="2:40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</row>
    <row r="23" spans="2:40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</row>
    <row r="24" spans="2:40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</row>
    <row r="25" spans="2:40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</row>
    <row r="26" spans="2:40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</row>
    <row r="27" spans="2:40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</row>
    <row r="28" spans="2:40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</row>
    <row r="29" spans="2:40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</row>
    <row r="30" spans="2:40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</row>
    <row r="31" spans="2:40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</row>
    <row r="32" spans="2:40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</row>
    <row r="33" spans="1:40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</row>
    <row r="34" spans="1:40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</row>
    <row r="35" spans="1:40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</row>
    <row r="36" spans="1:40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</row>
    <row r="37" spans="1:40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</row>
    <row r="38" spans="1:40"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</row>
    <row r="39" spans="1:40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</row>
    <row r="40" spans="1:40" s="11" customFormat="1">
      <c r="A40" s="41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</row>
    <row r="41" spans="1:40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</row>
    <row r="42" spans="1:40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</row>
    <row r="43" spans="1:40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</row>
    <row r="44" spans="1:40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</row>
    <row r="45" spans="1:40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</row>
    <row r="46" spans="1:40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</row>
    <row r="47" spans="1:40">
      <c r="B47" s="79"/>
      <c r="C47" s="79"/>
    </row>
    <row r="48" spans="1:40">
      <c r="B48" s="79"/>
      <c r="C48" s="79"/>
    </row>
    <row r="50" spans="1:41" s="100" customFormat="1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</row>
    <row r="51" spans="1:41" s="11" customFormat="1">
      <c r="A51" s="10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11" customFormat="1">
      <c r="A52" s="10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>
      <c r="A53" s="105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</row>
    <row r="54" spans="1:41">
      <c r="A54" s="105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</row>
    <row r="55" spans="1:41">
      <c r="A55" s="105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</row>
    <row r="56" spans="1:41">
      <c r="A56" s="105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</row>
    <row r="57" spans="1:41">
      <c r="A57" s="105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</row>
    <row r="58" spans="1:41">
      <c r="A58" s="105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</row>
    <row r="59" spans="1:41">
      <c r="A59" s="105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</row>
    <row r="60" spans="1:41" s="11" customFormat="1">
      <c r="A60" s="10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>
      <c r="A61" s="105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</row>
    <row r="62" spans="1:41">
      <c r="A62" s="105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</row>
    <row r="63" spans="1:41">
      <c r="A63" s="105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</row>
    <row r="64" spans="1:41">
      <c r="A64" s="105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</row>
    <row r="65" spans="1:41">
      <c r="A65" s="105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</row>
    <row r="66" spans="1:41">
      <c r="A66" s="105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</row>
    <row r="67" spans="1:41">
      <c r="A67" s="105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</row>
    <row r="68" spans="1:41">
      <c r="A68" s="105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</row>
    <row r="69" spans="1:41" s="11" customFormat="1">
      <c r="A69" s="10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>
      <c r="A70" s="105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</row>
    <row r="71" spans="1:41">
      <c r="A71" s="105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</row>
    <row r="72" spans="1:41">
      <c r="A72" s="105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</row>
    <row r="73" spans="1:41">
      <c r="A73" s="105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</row>
    <row r="74" spans="1:41" s="11" customFormat="1">
      <c r="A74" s="10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>
      <c r="A75" s="105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</row>
    <row r="76" spans="1:41">
      <c r="A76" s="105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</row>
    <row r="77" spans="1:41">
      <c r="A77" s="105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</row>
    <row r="78" spans="1:41">
      <c r="A78" s="105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</row>
    <row r="79" spans="1:41">
      <c r="A79" s="105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</row>
    <row r="80" spans="1:41">
      <c r="A80" s="105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</row>
    <row r="81" spans="1:41">
      <c r="A81" s="105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</row>
    <row r="82" spans="1:41" s="11" customFormat="1">
      <c r="A82" s="10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>
      <c r="A83" s="105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</row>
    <row r="84" spans="1:41">
      <c r="A84" s="105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</row>
    <row r="85" spans="1:41" s="11" customFormat="1">
      <c r="A85" s="102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1:41">
      <c r="A86" s="105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</row>
    <row r="87" spans="1:41">
      <c r="A87" s="105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</row>
    <row r="88" spans="1:41">
      <c r="A88" s="105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</row>
    <row r="89" spans="1:41">
      <c r="A89" s="105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</row>
    <row r="90" spans="1:41">
      <c r="A90" s="105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</row>
    <row r="91" spans="1:41">
      <c r="A91" s="105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</row>
    <row r="92" spans="1:41">
      <c r="A92" s="105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</row>
    <row r="93" spans="1:41" s="11" customFormat="1">
      <c r="A93" s="10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1:41">
      <c r="A94" s="105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</row>
    <row r="95" spans="1:41">
      <c r="A95" s="105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</row>
    <row r="96" spans="1:41">
      <c r="A96" s="105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</row>
    <row r="97" spans="1:41">
      <c r="A97" s="105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</row>
    <row r="98" spans="1:41">
      <c r="A98" s="105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</row>
    <row r="99" spans="1:41">
      <c r="A99" s="105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</row>
    <row r="100" spans="1:41">
      <c r="A100" s="105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</row>
    <row r="101" spans="1:41">
      <c r="A101" s="105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</row>
    <row r="102" spans="1:41" s="11" customFormat="1">
      <c r="A102" s="102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1:41">
      <c r="A103" s="105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</row>
    <row r="104" spans="1:41">
      <c r="A104" s="105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</row>
    <row r="105" spans="1:41">
      <c r="A105" s="105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</row>
    <row r="106" spans="1:41">
      <c r="A106" s="105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</row>
    <row r="107" spans="1:41">
      <c r="A107" s="105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</row>
    <row r="108" spans="1:41">
      <c r="A108" s="105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</row>
    <row r="109" spans="1:41">
      <c r="A109" s="105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</row>
    <row r="112" spans="1:41" s="11" customFormat="1" hidden="1">
      <c r="A112" s="4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</row>
    <row r="113" spans="1:41" hidden="1">
      <c r="A113" s="105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25"/>
    </row>
    <row r="114" spans="1:41" hidden="1">
      <c r="A114" s="105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25"/>
    </row>
    <row r="115" spans="1:41" hidden="1">
      <c r="A115" s="105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25"/>
    </row>
    <row r="116" spans="1:41" hidden="1">
      <c r="A116" s="105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25"/>
    </row>
    <row r="117" spans="1:41" hidden="1">
      <c r="A117" s="105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25"/>
    </row>
    <row r="118" spans="1:41" hidden="1">
      <c r="A118" s="105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25"/>
    </row>
    <row r="119" spans="1:41" hidden="1">
      <c r="A119" s="105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25"/>
    </row>
    <row r="120" spans="1:41" hidden="1">
      <c r="A120" s="105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25"/>
    </row>
    <row r="121" spans="1:41" hidden="1"/>
    <row r="122" spans="1:41" s="11" customFormat="1" hidden="1">
      <c r="A122" s="4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</row>
    <row r="123" spans="1:41" hidden="1">
      <c r="A123" s="103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</row>
    <row r="124" spans="1:41" hidden="1">
      <c r="A124" s="103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</row>
    <row r="125" spans="1:41" hidden="1"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</row>
    <row r="126" spans="1:41" hidden="1"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</row>
    <row r="127" spans="1:41" hidden="1"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</row>
    <row r="128" spans="1:41" hidden="1"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</row>
    <row r="129" spans="2:40" hidden="1"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</row>
    <row r="131" spans="2:40">
      <c r="B131" s="79"/>
    </row>
    <row r="132" spans="2:40">
      <c r="B132" s="79"/>
    </row>
    <row r="133" spans="2:40">
      <c r="B133" s="79"/>
    </row>
    <row r="134" spans="2:40">
      <c r="B134" s="79"/>
    </row>
    <row r="135" spans="2:40">
      <c r="B135" s="79"/>
    </row>
    <row r="136" spans="2:40">
      <c r="B136" s="79"/>
    </row>
    <row r="137" spans="2:40">
      <c r="B137" s="79"/>
    </row>
    <row r="138" spans="2:40">
      <c r="B138" s="79"/>
    </row>
    <row r="139" spans="2:40">
      <c r="B139" s="7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C9" sqref="C9"/>
    </sheetView>
  </sheetViews>
  <sheetFormatPr defaultColWidth="9.3046875" defaultRowHeight="14.6"/>
  <cols>
    <col min="1" max="1" width="19" style="12" customWidth="1"/>
    <col min="2" max="2" width="18.53515625" style="12" customWidth="1"/>
    <col min="3" max="3" width="22.15234375" style="12" customWidth="1"/>
    <col min="4" max="4" width="10.3828125" style="12" customWidth="1"/>
    <col min="5" max="8" width="9.3046875" style="12"/>
    <col min="9" max="9" width="1.69140625" style="12" customWidth="1"/>
    <col min="10" max="10" width="8.3828125" style="12" customWidth="1"/>
    <col min="11" max="16384" width="9.3046875" style="12"/>
  </cols>
  <sheetData>
    <row r="1" spans="1:10">
      <c r="A1" s="11" t="s">
        <v>185</v>
      </c>
    </row>
    <row r="3" spans="1:10">
      <c r="A3" s="12" t="s">
        <v>41</v>
      </c>
      <c r="B3" s="20" t="s">
        <v>249</v>
      </c>
    </row>
    <row r="5" spans="1:10">
      <c r="A5" s="11" t="s">
        <v>180</v>
      </c>
      <c r="B5" s="11" t="s">
        <v>176</v>
      </c>
      <c r="C5" s="11" t="s">
        <v>177</v>
      </c>
      <c r="D5" s="11" t="s">
        <v>46</v>
      </c>
      <c r="E5" s="11" t="s">
        <v>47</v>
      </c>
      <c r="F5" s="11" t="s">
        <v>43</v>
      </c>
      <c r="G5" s="11" t="s">
        <v>42</v>
      </c>
      <c r="H5" s="11" t="s">
        <v>45</v>
      </c>
      <c r="I5" s="11"/>
      <c r="J5" s="121" t="s">
        <v>34</v>
      </c>
    </row>
    <row r="6" spans="1:10">
      <c r="A6" s="12" t="s">
        <v>160</v>
      </c>
      <c r="B6" s="22">
        <v>1.3633358634665333</v>
      </c>
      <c r="C6" s="22">
        <v>0.69290680860122877</v>
      </c>
      <c r="D6" s="22">
        <v>0.68995206178402158</v>
      </c>
      <c r="E6" s="22">
        <v>3.6976116023478563E-2</v>
      </c>
      <c r="F6" s="22">
        <v>3.9925990000000003E-3</v>
      </c>
      <c r="G6" s="22">
        <v>9.6754359299999995E-2</v>
      </c>
      <c r="H6" s="22">
        <v>4.6059590184807077E-2</v>
      </c>
      <c r="I6" s="18"/>
      <c r="J6" s="22">
        <f>SUM(B6:H6)</f>
        <v>2.9299773983600694</v>
      </c>
    </row>
    <row r="7" spans="1:10">
      <c r="A7" s="12" t="s">
        <v>161</v>
      </c>
      <c r="B7" s="22">
        <v>1.547313261393233</v>
      </c>
      <c r="C7" s="22">
        <v>0.79442969508161521</v>
      </c>
      <c r="D7" s="22">
        <v>0.67786833036917771</v>
      </c>
      <c r="E7" s="22">
        <v>3.6053502178156956E-2</v>
      </c>
      <c r="F7" s="22">
        <v>4.4364214000000004E-3</v>
      </c>
      <c r="G7" s="22">
        <v>9.9879654700000001E-2</v>
      </c>
      <c r="H7" s="22">
        <v>9.7355861697244264E-3</v>
      </c>
      <c r="I7" s="18"/>
      <c r="J7" s="22">
        <f t="shared" ref="J7:J11" si="0">SUM(B7:H7)</f>
        <v>3.1697164512919076</v>
      </c>
    </row>
    <row r="8" spans="1:10">
      <c r="A8" s="12" t="s">
        <v>162</v>
      </c>
      <c r="B8" s="22">
        <v>1.6941120868884376</v>
      </c>
      <c r="C8" s="22">
        <v>0.90452592328456449</v>
      </c>
      <c r="D8" s="22">
        <v>0.63586306530631465</v>
      </c>
      <c r="E8" s="22">
        <v>4.5486372939127974E-2</v>
      </c>
      <c r="F8" s="22">
        <v>1.1408411800000001E-2</v>
      </c>
      <c r="G8" s="22">
        <v>8.1144944199999999E-2</v>
      </c>
      <c r="H8" s="22">
        <v>2.1858038929415888E-2</v>
      </c>
      <c r="I8" s="18"/>
      <c r="J8" s="22">
        <f t="shared" si="0"/>
        <v>3.3943988433478611</v>
      </c>
    </row>
    <row r="9" spans="1:10">
      <c r="A9" s="12" t="s">
        <v>163</v>
      </c>
      <c r="B9" s="22">
        <v>1.897750385358953</v>
      </c>
      <c r="C9" s="22">
        <v>0.95011757357594095</v>
      </c>
      <c r="D9" s="22">
        <v>0.55809208934001531</v>
      </c>
      <c r="E9" s="22">
        <v>3.2777872122168254E-2</v>
      </c>
      <c r="F9" s="22">
        <v>6.8039008999999998E-3</v>
      </c>
      <c r="G9" s="22">
        <v>7.0919421199999999E-2</v>
      </c>
      <c r="H9" s="22">
        <v>2.1279443100046473E-2</v>
      </c>
      <c r="I9" s="18"/>
      <c r="J9" s="22">
        <f t="shared" si="0"/>
        <v>3.5377406855971238</v>
      </c>
    </row>
    <row r="10" spans="1:10">
      <c r="A10" s="12" t="s">
        <v>164</v>
      </c>
      <c r="B10" s="22">
        <v>2.0304995811975233</v>
      </c>
      <c r="C10" s="22">
        <v>1.0024165965375929</v>
      </c>
      <c r="D10" s="22">
        <v>0.59237779055375828</v>
      </c>
      <c r="E10" s="22">
        <v>4.9680092954779702E-2</v>
      </c>
      <c r="F10" s="22">
        <v>1.12294682E-2</v>
      </c>
      <c r="G10" s="22">
        <v>8.2901938499999994E-2</v>
      </c>
      <c r="H10" s="22">
        <v>3.3379485964487692E-2</v>
      </c>
      <c r="I10" s="18"/>
      <c r="J10" s="22">
        <f t="shared" si="0"/>
        <v>3.802484953908142</v>
      </c>
    </row>
    <row r="11" spans="1:10">
      <c r="A11" s="12" t="s">
        <v>165</v>
      </c>
      <c r="B11" s="22">
        <v>2.2289014914055505</v>
      </c>
      <c r="C11" s="22">
        <v>1.0430142141018675</v>
      </c>
      <c r="D11" s="22">
        <v>0.65216462247423757</v>
      </c>
      <c r="E11" s="22">
        <v>4.8573892020386304E-2</v>
      </c>
      <c r="F11" s="22">
        <v>2.2791791299999999E-2</v>
      </c>
      <c r="G11" s="22">
        <v>8.0369473699999999E-2</v>
      </c>
      <c r="H11" s="22">
        <v>3.8338734098124723E-2</v>
      </c>
      <c r="I11" s="18"/>
      <c r="J11" s="22">
        <f t="shared" si="0"/>
        <v>4.1141542191001665</v>
      </c>
    </row>
    <row r="35" spans="2:9">
      <c r="B35" s="11"/>
    </row>
    <row r="36" spans="2:9">
      <c r="H36" s="21"/>
    </row>
    <row r="38" spans="2:9">
      <c r="B38" s="17"/>
      <c r="C38" s="21"/>
      <c r="D38" s="21"/>
      <c r="E38" s="21"/>
      <c r="F38" s="21"/>
      <c r="G38" s="21"/>
      <c r="H38" s="21"/>
      <c r="I38" s="21"/>
    </row>
    <row r="39" spans="2:9">
      <c r="B39" s="17"/>
      <c r="C39" s="21"/>
      <c r="D39" s="21"/>
      <c r="E39" s="21"/>
      <c r="F39" s="21"/>
      <c r="G39" s="21"/>
      <c r="H39" s="21"/>
      <c r="I39" s="21"/>
    </row>
    <row r="40" spans="2:9">
      <c r="B40" s="17"/>
      <c r="C40" s="21"/>
      <c r="D40" s="21"/>
      <c r="E40" s="21"/>
      <c r="F40" s="21"/>
      <c r="G40" s="21"/>
      <c r="H40" s="21"/>
      <c r="I40" s="21"/>
    </row>
    <row r="41" spans="2:9">
      <c r="B41" s="17"/>
      <c r="C41" s="21"/>
      <c r="D41" s="21"/>
      <c r="E41" s="21"/>
      <c r="F41" s="21"/>
      <c r="G41" s="21"/>
      <c r="H41" s="21"/>
      <c r="I41" s="21"/>
    </row>
    <row r="42" spans="2:9">
      <c r="B42" s="17"/>
      <c r="C42" s="21"/>
      <c r="D42" s="21"/>
      <c r="E42" s="21"/>
      <c r="F42" s="21"/>
      <c r="G42" s="21"/>
      <c r="H42" s="21"/>
      <c r="I42" s="21"/>
    </row>
    <row r="43" spans="2:9">
      <c r="B43" s="17"/>
      <c r="C43" s="21"/>
      <c r="D43" s="21"/>
      <c r="E43" s="21"/>
      <c r="F43" s="21"/>
      <c r="G43" s="21"/>
      <c r="H43" s="21"/>
      <c r="I43" s="21"/>
    </row>
    <row r="44" spans="2:9">
      <c r="B44" s="17"/>
      <c r="C44" s="21"/>
      <c r="D44" s="21"/>
      <c r="E44" s="21"/>
      <c r="F44" s="21"/>
      <c r="G44" s="21"/>
      <c r="H44" s="21"/>
      <c r="I44" s="21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G68"/>
  <sheetViews>
    <sheetView workbookViewId="0">
      <selection activeCell="J29" sqref="J29"/>
    </sheetView>
  </sheetViews>
  <sheetFormatPr defaultColWidth="9.3046875" defaultRowHeight="14.6"/>
  <cols>
    <col min="1" max="1" width="14.921875" style="12" customWidth="1"/>
    <col min="2" max="2" width="16.53515625" style="12" customWidth="1"/>
    <col min="3" max="3" width="12.3828125" style="12" bestFit="1" customWidth="1"/>
    <col min="4" max="4" width="23.84375" style="12" customWidth="1"/>
    <col min="5" max="5" width="15.921875" style="12" customWidth="1"/>
    <col min="6" max="6" width="14.921875" style="12" customWidth="1"/>
    <col min="7" max="26" width="12.3828125" style="12" bestFit="1" customWidth="1"/>
    <col min="27" max="27" width="24.84375" style="12" customWidth="1"/>
    <col min="28" max="16384" width="9.3046875" style="12"/>
  </cols>
  <sheetData>
    <row r="1" spans="1:7">
      <c r="A1" s="11" t="s">
        <v>227</v>
      </c>
    </row>
    <row r="3" spans="1:7">
      <c r="A3" s="12" t="s">
        <v>41</v>
      </c>
      <c r="B3" s="17" t="s">
        <v>256</v>
      </c>
    </row>
    <row r="5" spans="1:7">
      <c r="B5" s="11" t="s">
        <v>147</v>
      </c>
      <c r="C5" s="11" t="s">
        <v>188</v>
      </c>
      <c r="D5" s="11" t="s">
        <v>189</v>
      </c>
      <c r="E5" s="11" t="s">
        <v>190</v>
      </c>
      <c r="F5" s="11" t="s">
        <v>191</v>
      </c>
      <c r="G5" s="38" t="s">
        <v>192</v>
      </c>
    </row>
    <row r="6" spans="1:7">
      <c r="A6" s="12" t="s">
        <v>95</v>
      </c>
      <c r="B6" s="22">
        <v>3.0301531599999998</v>
      </c>
      <c r="C6" s="22">
        <v>1.8117431800000003</v>
      </c>
      <c r="D6" s="22">
        <v>1.6160473999999998</v>
      </c>
      <c r="E6" s="22">
        <v>1.63383638</v>
      </c>
      <c r="F6" s="22">
        <v>1.47832217</v>
      </c>
      <c r="G6" s="22">
        <v>1.3505849799999998</v>
      </c>
    </row>
    <row r="7" spans="1:7">
      <c r="A7" s="12" t="s">
        <v>94</v>
      </c>
      <c r="B7" s="22">
        <v>0.77852577000000001</v>
      </c>
      <c r="C7" s="22">
        <v>0.63360201999999999</v>
      </c>
      <c r="D7" s="22">
        <v>0.61581085000000013</v>
      </c>
      <c r="E7" s="22">
        <v>0.6238914499999999</v>
      </c>
      <c r="F7" s="22">
        <v>0.69501807999999998</v>
      </c>
      <c r="G7" s="22">
        <v>0.68823980000000007</v>
      </c>
    </row>
    <row r="8" spans="1:7">
      <c r="A8" s="12" t="s">
        <v>45</v>
      </c>
      <c r="B8" s="22">
        <v>1.8995699999999997E-2</v>
      </c>
      <c r="C8" s="22">
        <v>0.44940972000000001</v>
      </c>
      <c r="D8" s="22">
        <v>0.36116865000000004</v>
      </c>
      <c r="E8" s="22">
        <v>0.36659792000000002</v>
      </c>
      <c r="F8" s="22">
        <v>0.26261066999999993</v>
      </c>
      <c r="G8" s="22">
        <v>0.21138996999999995</v>
      </c>
    </row>
    <row r="9" spans="1:7">
      <c r="A9" s="12" t="s">
        <v>146</v>
      </c>
      <c r="B9" s="22">
        <v>6.3460000000000003E-4</v>
      </c>
      <c r="C9" s="22">
        <v>0.2439306</v>
      </c>
      <c r="D9" s="22">
        <v>0.22322510000000001</v>
      </c>
      <c r="E9" s="22">
        <v>0.23270346</v>
      </c>
      <c r="F9" s="22">
        <v>0.27959692999999997</v>
      </c>
      <c r="G9" s="22">
        <v>0.24833838</v>
      </c>
    </row>
    <row r="10" spans="1:7">
      <c r="A10" s="12" t="s">
        <v>145</v>
      </c>
      <c r="B10" s="22">
        <v>1.2369999999999998E-5</v>
      </c>
      <c r="C10" s="22">
        <v>0.1553774</v>
      </c>
      <c r="D10" s="22">
        <v>0.13155320000000001</v>
      </c>
      <c r="E10" s="22">
        <v>0.13462664999999999</v>
      </c>
      <c r="F10" s="22">
        <v>0.13312295999999998</v>
      </c>
      <c r="G10" s="22">
        <v>0.11566120999999999</v>
      </c>
    </row>
    <row r="11" spans="1:7">
      <c r="A11" s="12" t="s">
        <v>86</v>
      </c>
      <c r="B11" s="22">
        <v>1.5698200000000002E-3</v>
      </c>
      <c r="C11" s="22">
        <v>1.5506674200000001</v>
      </c>
      <c r="D11" s="22">
        <v>1.3255103599999998</v>
      </c>
      <c r="E11" s="22">
        <v>1.3731626999999997</v>
      </c>
      <c r="F11" s="22">
        <v>1.91294977</v>
      </c>
      <c r="G11" s="22">
        <v>1.4834956600000002</v>
      </c>
    </row>
    <row r="12" spans="1:7">
      <c r="B12" s="22"/>
      <c r="C12" s="22"/>
      <c r="D12" s="22"/>
      <c r="E12" s="22"/>
      <c r="F12" s="22"/>
      <c r="G12" s="22"/>
    </row>
    <row r="13" spans="1:7">
      <c r="A13" s="11" t="s">
        <v>34</v>
      </c>
      <c r="B13" s="96">
        <v>3.8298914199999996</v>
      </c>
      <c r="C13" s="96">
        <v>4.8447303400000008</v>
      </c>
      <c r="D13" s="96">
        <v>4.2733155600000003</v>
      </c>
      <c r="E13" s="96">
        <v>4.3648185599999998</v>
      </c>
      <c r="F13" s="96">
        <v>4.7616205799999998</v>
      </c>
      <c r="G13" s="96">
        <v>4.0977099999999993</v>
      </c>
    </row>
    <row r="22" customFormat="1" ht="12.45"/>
    <row r="23" customFormat="1" ht="12.45"/>
    <row r="24" customFormat="1" ht="12.45"/>
    <row r="25" customFormat="1" ht="12.45"/>
    <row r="26" customFormat="1" ht="12.45"/>
    <row r="27" customFormat="1" ht="12.45"/>
    <row r="28" customFormat="1" ht="12.45"/>
    <row r="29" customFormat="1" ht="12.45"/>
    <row r="30" customFormat="1" ht="12.45"/>
    <row r="31" customFormat="1" ht="12.45"/>
    <row r="32" customFormat="1" ht="12.45"/>
    <row r="33" customFormat="1" ht="12.45"/>
    <row r="34" customFormat="1" ht="12.45"/>
    <row r="35" customFormat="1" ht="12.45"/>
    <row r="36" customFormat="1" ht="12.45"/>
    <row r="37" customFormat="1" ht="12.45"/>
    <row r="38" customFormat="1" ht="12.45"/>
    <row r="39" customFormat="1" ht="12.45"/>
    <row r="40" customFormat="1" ht="12.45"/>
    <row r="41" customFormat="1" ht="12.45"/>
    <row r="42" customFormat="1" ht="12.45"/>
    <row r="43" customFormat="1" ht="12.45"/>
    <row r="44" customFormat="1" ht="12.45"/>
    <row r="45" customFormat="1" ht="12.45"/>
    <row r="46" customFormat="1" ht="12.45"/>
    <row r="47" customFormat="1" ht="12.45"/>
    <row r="48" customFormat="1" ht="12.45"/>
    <row r="49" customFormat="1" ht="12.45"/>
    <row r="50" customFormat="1" ht="12.45"/>
    <row r="51" customFormat="1" ht="12.45"/>
    <row r="52" customFormat="1" ht="12.45"/>
    <row r="53" customFormat="1" ht="12.45"/>
    <row r="54" customFormat="1" ht="12.45"/>
    <row r="55" customFormat="1" ht="12.45"/>
    <row r="56" customFormat="1" ht="12.45"/>
    <row r="57" customFormat="1" ht="12.45"/>
    <row r="58" customFormat="1" ht="12.45"/>
    <row r="59" customFormat="1" ht="12.45"/>
    <row r="60" customFormat="1" ht="12.45"/>
    <row r="61" customFormat="1" ht="12.45"/>
    <row r="62" customFormat="1" ht="12.45"/>
    <row r="63" customFormat="1" ht="12.45"/>
    <row r="64" customFormat="1" ht="12.45"/>
    <row r="65" customFormat="1" ht="12.45"/>
    <row r="66" customFormat="1" ht="12.45"/>
    <row r="67" customFormat="1" ht="12.45"/>
    <row r="68" customFormat="1" ht="12.45"/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AN16"/>
  <sheetViews>
    <sheetView workbookViewId="0">
      <selection activeCell="K24" sqref="K24"/>
    </sheetView>
  </sheetViews>
  <sheetFormatPr defaultColWidth="9.3046875" defaultRowHeight="14.6"/>
  <cols>
    <col min="1" max="1" width="27.53515625" style="12" customWidth="1"/>
    <col min="2" max="26" width="12.3828125" style="12" bestFit="1" customWidth="1"/>
    <col min="27" max="16384" width="9.3046875" style="12"/>
  </cols>
  <sheetData>
    <row r="1" spans="1:40">
      <c r="A1" s="11" t="s">
        <v>228</v>
      </c>
    </row>
    <row r="3" spans="1:40">
      <c r="A3" s="12" t="s">
        <v>41</v>
      </c>
      <c r="B3" s="17" t="s">
        <v>256</v>
      </c>
    </row>
    <row r="5" spans="1:40" s="156" customFormat="1">
      <c r="B5" s="155" t="s">
        <v>65</v>
      </c>
      <c r="C5" s="155" t="s">
        <v>66</v>
      </c>
      <c r="D5" s="155" t="s">
        <v>67</v>
      </c>
      <c r="E5" s="155" t="s">
        <v>68</v>
      </c>
      <c r="F5" s="155" t="s">
        <v>37</v>
      </c>
      <c r="G5" s="155" t="s">
        <v>38</v>
      </c>
      <c r="H5" s="155" t="s">
        <v>39</v>
      </c>
      <c r="I5" s="155" t="s">
        <v>40</v>
      </c>
      <c r="J5" s="155" t="s">
        <v>21</v>
      </c>
      <c r="K5" s="155" t="s">
        <v>22</v>
      </c>
      <c r="L5" s="155" t="s">
        <v>24</v>
      </c>
      <c r="M5" s="155" t="s">
        <v>23</v>
      </c>
      <c r="N5" s="155" t="s">
        <v>25</v>
      </c>
      <c r="O5" s="155" t="s">
        <v>26</v>
      </c>
      <c r="P5" s="155" t="s">
        <v>27</v>
      </c>
      <c r="Q5" s="155" t="s">
        <v>28</v>
      </c>
      <c r="R5" s="155" t="s">
        <v>87</v>
      </c>
      <c r="S5" s="155" t="s">
        <v>127</v>
      </c>
      <c r="T5" s="155" t="s">
        <v>128</v>
      </c>
      <c r="U5" s="155" t="s">
        <v>129</v>
      </c>
      <c r="V5" s="155" t="s">
        <v>130</v>
      </c>
      <c r="W5" s="155" t="s">
        <v>88</v>
      </c>
      <c r="X5" s="155" t="s">
        <v>131</v>
      </c>
      <c r="Y5" s="155" t="s">
        <v>132</v>
      </c>
      <c r="Z5" s="155" t="s">
        <v>133</v>
      </c>
      <c r="AA5" s="155" t="s">
        <v>134</v>
      </c>
      <c r="AB5" s="155" t="s">
        <v>89</v>
      </c>
      <c r="AC5" s="155" t="s">
        <v>135</v>
      </c>
      <c r="AD5" s="155" t="s">
        <v>136</v>
      </c>
      <c r="AE5" s="155" t="s">
        <v>137</v>
      </c>
      <c r="AF5" s="155" t="s">
        <v>138</v>
      </c>
      <c r="AG5" s="155" t="s">
        <v>90</v>
      </c>
      <c r="AH5" s="155" t="s">
        <v>139</v>
      </c>
      <c r="AI5" s="155" t="s">
        <v>140</v>
      </c>
      <c r="AJ5" s="155" t="s">
        <v>141</v>
      </c>
      <c r="AK5" s="155" t="s">
        <v>142</v>
      </c>
      <c r="AL5" s="155" t="s">
        <v>91</v>
      </c>
      <c r="AM5" s="155" t="s">
        <v>143</v>
      </c>
      <c r="AN5" s="155" t="s">
        <v>144</v>
      </c>
    </row>
    <row r="6" spans="1:40">
      <c r="A6" s="17" t="s">
        <v>188</v>
      </c>
      <c r="B6" s="120">
        <v>4.1697423827546739E-5</v>
      </c>
      <c r="C6" s="120">
        <v>4.1306366343712724E-5</v>
      </c>
      <c r="D6" s="120">
        <v>4.7974736436694902E-5</v>
      </c>
      <c r="E6" s="120">
        <v>6.3477568654454378E-5</v>
      </c>
      <c r="F6" s="120">
        <v>8.0356188557746837E-5</v>
      </c>
      <c r="G6" s="120">
        <v>9.5332165590448757E-5</v>
      </c>
      <c r="H6" s="120">
        <v>1.1853606167826409E-4</v>
      </c>
      <c r="I6" s="120">
        <v>1.3311235293057862E-4</v>
      </c>
      <c r="J6" s="120">
        <v>1.3005256439606173E-4</v>
      </c>
      <c r="K6" s="120">
        <v>1.2808429575478298E-4</v>
      </c>
      <c r="L6" s="120">
        <v>1.2531250910060036E-4</v>
      </c>
      <c r="M6" s="120">
        <v>1.2792120399956387E-4</v>
      </c>
      <c r="N6" s="120">
        <v>1.7018401286344819E-4</v>
      </c>
      <c r="O6" s="120">
        <v>2.7330369260807942E-4</v>
      </c>
      <c r="P6" s="120">
        <v>5.7881275391352997E-4</v>
      </c>
      <c r="Q6" s="120">
        <v>1.1579819912811294E-3</v>
      </c>
      <c r="R6" s="120">
        <v>2.2053488046821787E-3</v>
      </c>
      <c r="S6" s="120">
        <v>4.2337077867172206E-3</v>
      </c>
      <c r="T6" s="120">
        <v>7.767113309652557E-3</v>
      </c>
      <c r="U6" s="120">
        <v>1.301703635960097E-2</v>
      </c>
      <c r="V6" s="120">
        <v>1.9833515954595475E-2</v>
      </c>
      <c r="W6" s="120">
        <v>2.8106297459628123E-2</v>
      </c>
      <c r="X6" s="120">
        <v>3.7693101411134619E-2</v>
      </c>
      <c r="Y6" s="120">
        <v>4.8812269019998467E-2</v>
      </c>
      <c r="Z6" s="120">
        <v>6.1769485776977752E-2</v>
      </c>
      <c r="AA6" s="120">
        <v>7.6701135416761365E-2</v>
      </c>
      <c r="AB6" s="120">
        <v>9.3505055299232795E-2</v>
      </c>
      <c r="AC6" s="120">
        <v>0.11199434647269062</v>
      </c>
      <c r="AD6" s="120">
        <v>0.13216773795473002</v>
      </c>
      <c r="AE6" s="120">
        <v>0.15406279650614157</v>
      </c>
      <c r="AF6" s="120">
        <v>0.17780709892102828</v>
      </c>
      <c r="AG6" s="120">
        <v>0.20330741068264063</v>
      </c>
      <c r="AH6" s="120">
        <v>0.23035119421678052</v>
      </c>
      <c r="AI6" s="120">
        <v>0.25901434993568262</v>
      </c>
      <c r="AJ6" s="120">
        <v>0.2884476629514317</v>
      </c>
      <c r="AK6" s="120">
        <v>0.31761326663205314</v>
      </c>
      <c r="AL6" s="120">
        <v>0.34641017460001672</v>
      </c>
      <c r="AM6" s="120">
        <v>0.37475563367732062</v>
      </c>
      <c r="AN6" s="120">
        <v>0.40249410868139263</v>
      </c>
    </row>
    <row r="7" spans="1:40">
      <c r="A7" s="17" t="s">
        <v>189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>
        <v>5.7731323519021386E-4</v>
      </c>
      <c r="Q7" s="120">
        <v>1.1533276213819572E-3</v>
      </c>
      <c r="R7" s="120">
        <v>2.1893350649504796E-3</v>
      </c>
      <c r="S7" s="120">
        <v>4.1787299664634821E-3</v>
      </c>
      <c r="T7" s="120">
        <v>7.6448339115484862E-3</v>
      </c>
      <c r="U7" s="120">
        <v>1.2830736568792758E-2</v>
      </c>
      <c r="V7" s="120">
        <v>1.95598275249616E-2</v>
      </c>
      <c r="W7" s="120">
        <v>2.761858426606708E-2</v>
      </c>
      <c r="X7" s="120">
        <v>3.6759439481851418E-2</v>
      </c>
      <c r="Y7" s="120">
        <v>4.7326287186845374E-2</v>
      </c>
      <c r="Z7" s="120">
        <v>5.9742977743779395E-2</v>
      </c>
      <c r="AA7" s="120">
        <v>7.4149927081795644E-2</v>
      </c>
      <c r="AB7" s="120">
        <v>9.0414217919677034E-2</v>
      </c>
      <c r="AC7" s="120">
        <v>0.10831846057023617</v>
      </c>
      <c r="AD7" s="120">
        <v>0.12795241085377798</v>
      </c>
      <c r="AE7" s="120">
        <v>0.14938092394561947</v>
      </c>
      <c r="AF7" s="120">
        <v>0.17265884908243309</v>
      </c>
      <c r="AG7" s="120">
        <v>0.19760644634112839</v>
      </c>
      <c r="AH7" s="120">
        <v>0.22393168019012369</v>
      </c>
      <c r="AI7" s="120">
        <v>0.25177886477172245</v>
      </c>
      <c r="AJ7" s="120">
        <v>0.28049608533590675</v>
      </c>
      <c r="AK7" s="120">
        <v>0.30916028698640996</v>
      </c>
      <c r="AL7" s="120">
        <v>0.33758950980717523</v>
      </c>
      <c r="AM7" s="120">
        <v>0.36563379044825173</v>
      </c>
      <c r="AN7" s="120">
        <v>0.39320490995989066</v>
      </c>
    </row>
    <row r="8" spans="1:40">
      <c r="A8" s="17" t="s">
        <v>190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>
        <v>5.7913973563057414E-4</v>
      </c>
      <c r="Q8" s="120">
        <v>1.1572378299908646E-3</v>
      </c>
      <c r="R8" s="120">
        <v>2.2004597221711251E-3</v>
      </c>
      <c r="S8" s="120">
        <v>4.2224108061217572E-3</v>
      </c>
      <c r="T8" s="120">
        <v>7.7466568032041163E-3</v>
      </c>
      <c r="U8" s="120">
        <v>1.2985901827952602E-2</v>
      </c>
      <c r="V8" s="120">
        <v>1.9792137673943163E-2</v>
      </c>
      <c r="W8" s="120">
        <v>2.7945157356324503E-2</v>
      </c>
      <c r="X8" s="120">
        <v>3.7204888399121505E-2</v>
      </c>
      <c r="Y8" s="120">
        <v>4.7914237586313919E-2</v>
      </c>
      <c r="Z8" s="120">
        <v>6.0492242419584612E-2</v>
      </c>
      <c r="AA8" s="120">
        <v>7.5079035178420642E-2</v>
      </c>
      <c r="AB8" s="120">
        <v>9.1569669964335382E-2</v>
      </c>
      <c r="AC8" s="120">
        <v>0.10977909412217739</v>
      </c>
      <c r="AD8" s="120">
        <v>0.12977030537278123</v>
      </c>
      <c r="AE8" s="120">
        <v>0.151562342061897</v>
      </c>
      <c r="AF8" s="120">
        <v>0.17519225742481101</v>
      </c>
      <c r="AG8" s="120">
        <v>0.20050586423041591</v>
      </c>
      <c r="AH8" s="120">
        <v>0.22723790900359869</v>
      </c>
      <c r="AI8" s="120">
        <v>0.25550160248918652</v>
      </c>
      <c r="AJ8" s="120">
        <v>0.28460845220516656</v>
      </c>
      <c r="AK8" s="120">
        <v>0.31363053019861514</v>
      </c>
      <c r="AL8" s="120">
        <v>0.34241212362538581</v>
      </c>
      <c r="AM8" s="120">
        <v>0.37082547890782835</v>
      </c>
      <c r="AN8" s="120">
        <v>0.39875490494615196</v>
      </c>
    </row>
    <row r="9" spans="1:40">
      <c r="A9" s="17" t="s">
        <v>191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>
        <v>6.505209692603003E-4</v>
      </c>
      <c r="Q9" s="120">
        <v>1.3449517310523216E-3</v>
      </c>
      <c r="R9" s="120">
        <v>2.4931234926126792E-3</v>
      </c>
      <c r="S9" s="120">
        <v>4.5687590130962389E-3</v>
      </c>
      <c r="T9" s="120">
        <v>8.0880855557190854E-3</v>
      </c>
      <c r="U9" s="120">
        <v>1.3380501066060957E-2</v>
      </c>
      <c r="V9" s="120">
        <v>2.0970791863073254E-2</v>
      </c>
      <c r="W9" s="120">
        <v>3.0557623019292768E-2</v>
      </c>
      <c r="X9" s="120">
        <v>4.1386754508059988E-2</v>
      </c>
      <c r="Y9" s="120">
        <v>5.3887406585450465E-2</v>
      </c>
      <c r="Z9" s="120">
        <v>6.8861763448722274E-2</v>
      </c>
      <c r="AA9" s="120">
        <v>8.6826277568080396E-2</v>
      </c>
      <c r="AB9" s="120">
        <v>0.10756022867392925</v>
      </c>
      <c r="AC9" s="120">
        <v>0.13078061384898657</v>
      </c>
      <c r="AD9" s="120">
        <v>0.15666967254421038</v>
      </c>
      <c r="AE9" s="120">
        <v>0.18510371370170578</v>
      </c>
      <c r="AF9" s="120">
        <v>0.21568785342283267</v>
      </c>
      <c r="AG9" s="120">
        <v>0.24800484911386417</v>
      </c>
      <c r="AH9" s="120">
        <v>0.28158746030478055</v>
      </c>
      <c r="AI9" s="120">
        <v>0.31654630881768936</v>
      </c>
      <c r="AJ9" s="120">
        <v>0.35218737323512928</v>
      </c>
      <c r="AK9" s="120">
        <v>0.38751120587894999</v>
      </c>
      <c r="AL9" s="120">
        <v>0.42215026370215852</v>
      </c>
      <c r="AM9" s="120">
        <v>0.45577812691403724</v>
      </c>
      <c r="AN9" s="120">
        <v>0.48841977661311281</v>
      </c>
    </row>
    <row r="10" spans="1:40">
      <c r="A10" s="116" t="s">
        <v>192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>
        <v>6.2732818962350984E-4</v>
      </c>
      <c r="Q10" s="120">
        <v>1.2813728743771783E-3</v>
      </c>
      <c r="R10" s="120">
        <v>2.4234290545817605E-3</v>
      </c>
      <c r="S10" s="120">
        <v>4.6475961338080345E-3</v>
      </c>
      <c r="T10" s="120">
        <v>8.51397637777364E-3</v>
      </c>
      <c r="U10" s="120">
        <v>1.4284279303540539E-2</v>
      </c>
      <c r="V10" s="120">
        <v>2.249839568938454E-2</v>
      </c>
      <c r="W10" s="120">
        <v>3.2362856266845326E-2</v>
      </c>
      <c r="X10" s="120">
        <v>4.2573469817466708E-2</v>
      </c>
      <c r="Y10" s="120">
        <v>5.3973439141217924E-2</v>
      </c>
      <c r="Z10" s="120">
        <v>6.7738234327956143E-2</v>
      </c>
      <c r="AA10" s="120">
        <v>8.4332590254356563E-2</v>
      </c>
      <c r="AB10" s="120">
        <v>0.10341833359143814</v>
      </c>
      <c r="AC10" s="120">
        <v>0.12456316767770093</v>
      </c>
      <c r="AD10" s="120">
        <v>0.14816230402565869</v>
      </c>
      <c r="AE10" s="120">
        <v>0.17430433736585474</v>
      </c>
      <c r="AF10" s="120">
        <v>0.20260229044220143</v>
      </c>
      <c r="AG10" s="120">
        <v>0.23236315676059072</v>
      </c>
      <c r="AH10" s="120">
        <v>0.26281409750591356</v>
      </c>
      <c r="AI10" s="120">
        <v>0.29434503553958763</v>
      </c>
      <c r="AJ10" s="120">
        <v>0.32675908287047828</v>
      </c>
      <c r="AK10" s="120">
        <v>0.35923046855905305</v>
      </c>
      <c r="AL10" s="120">
        <v>0.39102358288877015</v>
      </c>
      <c r="AM10" s="120">
        <v>0.42146113554317594</v>
      </c>
      <c r="AN10" s="120">
        <v>0.45086041960021583</v>
      </c>
    </row>
    <row r="16" spans="1:40">
      <c r="L16" s="12" t="s">
        <v>29</v>
      </c>
    </row>
  </sheetData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AN11"/>
  <sheetViews>
    <sheetView workbookViewId="0">
      <pane xSplit="1" ySplit="5" topLeftCell="B6" activePane="bottomRight" state="frozen"/>
      <selection pane="topRight" activeCell="B1" sqref="B1"/>
      <selection pane="bottomLeft" activeCell="A47" sqref="A47"/>
      <selection pane="bottomRight" activeCell="D11" sqref="D11"/>
    </sheetView>
  </sheetViews>
  <sheetFormatPr defaultColWidth="9.3046875" defaultRowHeight="14.6"/>
  <cols>
    <col min="1" max="1" width="27" style="12" customWidth="1"/>
    <col min="2" max="7" width="10.3046875" style="18" customWidth="1"/>
    <col min="8" max="67" width="10.3046875" style="12" customWidth="1"/>
    <col min="68" max="16384" width="9.3046875" style="12"/>
  </cols>
  <sheetData>
    <row r="1" spans="1:40" ht="15" customHeight="1">
      <c r="A1" s="11" t="s">
        <v>230</v>
      </c>
    </row>
    <row r="2" spans="1:40" ht="15" customHeight="1"/>
    <row r="3" spans="1:40" ht="15" customHeight="1">
      <c r="A3" s="12" t="s">
        <v>41</v>
      </c>
      <c r="B3" s="17" t="s">
        <v>256</v>
      </c>
    </row>
    <row r="4" spans="1:40" ht="15" customHeight="1"/>
    <row r="5" spans="1:40" s="18" customFormat="1" ht="15" customHeight="1">
      <c r="A5" s="156"/>
      <c r="B5" s="157" t="s">
        <v>65</v>
      </c>
      <c r="C5" s="157" t="s">
        <v>66</v>
      </c>
      <c r="D5" s="157" t="s">
        <v>67</v>
      </c>
      <c r="E5" s="157" t="s">
        <v>68</v>
      </c>
      <c r="F5" s="157" t="s">
        <v>37</v>
      </c>
      <c r="G5" s="157" t="s">
        <v>38</v>
      </c>
      <c r="H5" s="157" t="s">
        <v>39</v>
      </c>
      <c r="I5" s="157" t="s">
        <v>40</v>
      </c>
      <c r="J5" s="157" t="s">
        <v>21</v>
      </c>
      <c r="K5" s="157" t="s">
        <v>22</v>
      </c>
      <c r="L5" s="157" t="s">
        <v>24</v>
      </c>
      <c r="M5" s="157" t="s">
        <v>23</v>
      </c>
      <c r="N5" s="157" t="s">
        <v>25</v>
      </c>
      <c r="O5" s="157" t="s">
        <v>26</v>
      </c>
      <c r="P5" s="157" t="s">
        <v>27</v>
      </c>
      <c r="Q5" s="157" t="s">
        <v>28</v>
      </c>
      <c r="R5" s="157" t="s">
        <v>87</v>
      </c>
      <c r="S5" s="157" t="s">
        <v>127</v>
      </c>
      <c r="T5" s="157" t="s">
        <v>128</v>
      </c>
      <c r="U5" s="157" t="s">
        <v>129</v>
      </c>
      <c r="V5" s="157" t="s">
        <v>130</v>
      </c>
      <c r="W5" s="157" t="s">
        <v>88</v>
      </c>
      <c r="X5" s="157" t="s">
        <v>131</v>
      </c>
      <c r="Y5" s="157" t="s">
        <v>132</v>
      </c>
      <c r="Z5" s="157" t="s">
        <v>133</v>
      </c>
      <c r="AA5" s="157" t="s">
        <v>134</v>
      </c>
      <c r="AB5" s="157" t="s">
        <v>89</v>
      </c>
      <c r="AC5" s="157" t="s">
        <v>135</v>
      </c>
      <c r="AD5" s="157" t="s">
        <v>136</v>
      </c>
      <c r="AE5" s="157" t="s">
        <v>137</v>
      </c>
      <c r="AF5" s="157" t="s">
        <v>138</v>
      </c>
      <c r="AG5" s="157" t="s">
        <v>90</v>
      </c>
      <c r="AH5" s="157" t="s">
        <v>139</v>
      </c>
      <c r="AI5" s="157" t="s">
        <v>140</v>
      </c>
      <c r="AJ5" s="157" t="s">
        <v>141</v>
      </c>
      <c r="AK5" s="157" t="s">
        <v>142</v>
      </c>
      <c r="AL5" s="157" t="s">
        <v>91</v>
      </c>
      <c r="AM5" s="157" t="s">
        <v>143</v>
      </c>
      <c r="AN5" s="157" t="s">
        <v>144</v>
      </c>
    </row>
    <row r="6" spans="1:40">
      <c r="A6" s="17" t="s">
        <v>188</v>
      </c>
      <c r="B6" s="89">
        <v>10.956499999999998</v>
      </c>
      <c r="C6" s="89">
        <v>11.427000000010002</v>
      </c>
      <c r="D6" s="89">
        <v>11.781999916300002</v>
      </c>
      <c r="E6" s="89">
        <v>12.00349679836</v>
      </c>
      <c r="F6" s="89">
        <v>12.168500000020002</v>
      </c>
      <c r="G6" s="89">
        <v>12.416000000029998</v>
      </c>
      <c r="H6" s="89">
        <v>12.573</v>
      </c>
      <c r="I6" s="89">
        <v>12.509000000019999</v>
      </c>
      <c r="J6" s="89">
        <v>12.56049971359</v>
      </c>
      <c r="K6" s="89">
        <v>12.682499999999999</v>
      </c>
      <c r="L6" s="89">
        <v>12.632000000019998</v>
      </c>
      <c r="M6" s="89">
        <v>12.634000000000002</v>
      </c>
      <c r="N6" s="89">
        <v>12.750499003229999</v>
      </c>
      <c r="O6" s="89">
        <v>13.048498704860004</v>
      </c>
      <c r="P6" s="89">
        <v>13.38227938787</v>
      </c>
      <c r="Q6" s="89">
        <v>13.593862524289994</v>
      </c>
      <c r="R6" s="89">
        <v>13.791204272739998</v>
      </c>
      <c r="S6" s="89">
        <v>13.937726803030001</v>
      </c>
      <c r="T6" s="89">
        <v>14.047011288750001</v>
      </c>
      <c r="U6" s="89">
        <v>14.131549784730002</v>
      </c>
      <c r="V6" s="89">
        <v>14.190388600379999</v>
      </c>
      <c r="W6" s="89">
        <v>14.200007936549998</v>
      </c>
      <c r="X6" s="89">
        <v>14.14057637788</v>
      </c>
      <c r="Y6" s="89">
        <v>14.03797196659</v>
      </c>
      <c r="Z6" s="89">
        <v>13.907524116779999</v>
      </c>
      <c r="AA6" s="89">
        <v>13.745075053860001</v>
      </c>
      <c r="AB6" s="89">
        <v>13.543838367530004</v>
      </c>
      <c r="AC6" s="89">
        <v>13.30435998483</v>
      </c>
      <c r="AD6" s="89">
        <v>13.035507129119999</v>
      </c>
      <c r="AE6" s="89">
        <v>12.73826545833</v>
      </c>
      <c r="AF6" s="89">
        <v>12.414282707200005</v>
      </c>
      <c r="AG6" s="89">
        <v>12.062935452829999</v>
      </c>
      <c r="AH6" s="89">
        <v>11.684936354520003</v>
      </c>
      <c r="AI6" s="89">
        <v>11.272701155029997</v>
      </c>
      <c r="AJ6" s="89">
        <v>10.851233891410004</v>
      </c>
      <c r="AK6" s="89">
        <v>10.449981634779999</v>
      </c>
      <c r="AL6" s="89">
        <v>10.053506322839997</v>
      </c>
      <c r="AM6" s="89">
        <v>9.662714414009999</v>
      </c>
      <c r="AN6" s="89">
        <v>9.2670061979900016</v>
      </c>
    </row>
    <row r="7" spans="1:40">
      <c r="A7" s="17" t="s">
        <v>189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>
        <v>13.369634939780001</v>
      </c>
      <c r="Q7" s="89">
        <v>13.560373976619999</v>
      </c>
      <c r="R7" s="89">
        <v>13.709696087170002</v>
      </c>
      <c r="S7" s="89">
        <v>13.745892506010001</v>
      </c>
      <c r="T7" s="89">
        <v>13.71573408711</v>
      </c>
      <c r="U7" s="89">
        <v>13.66529009912</v>
      </c>
      <c r="V7" s="89">
        <v>13.595476729350002</v>
      </c>
      <c r="W7" s="89">
        <v>13.50759569511</v>
      </c>
      <c r="X7" s="89">
        <v>13.403308434330004</v>
      </c>
      <c r="Y7" s="89">
        <v>13.284352373379997</v>
      </c>
      <c r="Z7" s="89">
        <v>13.14290900182</v>
      </c>
      <c r="AA7" s="89">
        <v>12.97295289915</v>
      </c>
      <c r="AB7" s="89">
        <v>12.767594336690001</v>
      </c>
      <c r="AC7" s="89">
        <v>12.528036981829999</v>
      </c>
      <c r="AD7" s="89">
        <v>12.262576757879996</v>
      </c>
      <c r="AE7" s="89">
        <v>11.970789287129998</v>
      </c>
      <c r="AF7" s="89">
        <v>11.653793995160001</v>
      </c>
      <c r="AG7" s="89">
        <v>11.312431696870002</v>
      </c>
      <c r="AH7" s="89">
        <v>10.949400384520002</v>
      </c>
      <c r="AI7" s="89">
        <v>10.557630176790001</v>
      </c>
      <c r="AJ7" s="89">
        <v>10.158397849319998</v>
      </c>
      <c r="AK7" s="89">
        <v>9.7782396578400004</v>
      </c>
      <c r="AL7" s="89">
        <v>9.403013709899998</v>
      </c>
      <c r="AM7" s="89">
        <v>9.0339670995299972</v>
      </c>
      <c r="AN7" s="89">
        <v>8.6613501784099984</v>
      </c>
    </row>
    <row r="8" spans="1:40">
      <c r="A8" s="17" t="s">
        <v>190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>
        <v>13.371119490789999</v>
      </c>
      <c r="Q8" s="89">
        <v>13.564336755470002</v>
      </c>
      <c r="R8" s="89">
        <v>13.746441618699999</v>
      </c>
      <c r="S8" s="89">
        <v>13.876143845259996</v>
      </c>
      <c r="T8" s="89">
        <v>13.968179308570001</v>
      </c>
      <c r="U8" s="89">
        <v>14.036176879010004</v>
      </c>
      <c r="V8" s="89">
        <v>14.079258583370004</v>
      </c>
      <c r="W8" s="89">
        <v>14.076582284750002</v>
      </c>
      <c r="X8" s="89">
        <v>14.01018588656</v>
      </c>
      <c r="Y8" s="89">
        <v>13.904832551390001</v>
      </c>
      <c r="Z8" s="89">
        <v>13.773899919779998</v>
      </c>
      <c r="AA8" s="89">
        <v>13.611708257739998</v>
      </c>
      <c r="AB8" s="89">
        <v>13.409818424930004</v>
      </c>
      <c r="AC8" s="89">
        <v>13.167467693810002</v>
      </c>
      <c r="AD8" s="89">
        <v>12.89444907797</v>
      </c>
      <c r="AE8" s="89">
        <v>12.592171918850003</v>
      </c>
      <c r="AF8" s="89">
        <v>12.262284705680001</v>
      </c>
      <c r="AG8" s="89">
        <v>11.90428009829</v>
      </c>
      <c r="AH8" s="89">
        <v>11.519409456889999</v>
      </c>
      <c r="AI8" s="89">
        <v>11.100469557249999</v>
      </c>
      <c r="AJ8" s="89">
        <v>10.672102883679997</v>
      </c>
      <c r="AK8" s="89">
        <v>10.263710578200003</v>
      </c>
      <c r="AL8" s="89">
        <v>9.8593776097100037</v>
      </c>
      <c r="AM8" s="89">
        <v>9.4606574462600026</v>
      </c>
      <c r="AN8" s="89">
        <v>9.0571459992099967</v>
      </c>
    </row>
    <row r="9" spans="1:40">
      <c r="A9" s="17" t="s">
        <v>191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>
        <v>13.429481139589999</v>
      </c>
      <c r="Q9" s="89">
        <v>13.716452562190002</v>
      </c>
      <c r="R9" s="89">
        <v>13.980682812680001</v>
      </c>
      <c r="S9" s="89">
        <v>14.214074718299997</v>
      </c>
      <c r="T9" s="89">
        <v>14.420474639549996</v>
      </c>
      <c r="U9" s="89">
        <v>14.60125885497</v>
      </c>
      <c r="V9" s="89">
        <v>14.748366302209998</v>
      </c>
      <c r="W9" s="89">
        <v>14.835050650060003</v>
      </c>
      <c r="X9" s="89">
        <v>14.845563615340001</v>
      </c>
      <c r="Y9" s="89">
        <v>14.809406328680002</v>
      </c>
      <c r="Z9" s="89">
        <v>14.736480630770002</v>
      </c>
      <c r="AA9" s="89">
        <v>14.616013825329997</v>
      </c>
      <c r="AB9" s="89">
        <v>14.437196380639998</v>
      </c>
      <c r="AC9" s="89">
        <v>14.199593884530001</v>
      </c>
      <c r="AD9" s="89">
        <v>13.913309423000001</v>
      </c>
      <c r="AE9" s="89">
        <v>13.580269260219996</v>
      </c>
      <c r="AF9" s="89">
        <v>13.206854590639999</v>
      </c>
      <c r="AG9" s="89">
        <v>12.801781208889999</v>
      </c>
      <c r="AH9" s="89">
        <v>12.373092996640002</v>
      </c>
      <c r="AI9" s="89">
        <v>11.902288407000002</v>
      </c>
      <c r="AJ9" s="89">
        <v>11.417995952599998</v>
      </c>
      <c r="AK9" s="89">
        <v>10.96237428105</v>
      </c>
      <c r="AL9" s="89">
        <v>10.513792786489997</v>
      </c>
      <c r="AM9" s="89">
        <v>10.07658303272</v>
      </c>
      <c r="AN9" s="89">
        <v>9.6318910616700038</v>
      </c>
    </row>
    <row r="10" spans="1:40">
      <c r="A10" s="116" t="s">
        <v>192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>
        <v>13.416515093100001</v>
      </c>
      <c r="Q10" s="89">
        <v>13.683201050590004</v>
      </c>
      <c r="R10" s="89">
        <v>13.921637127800004</v>
      </c>
      <c r="S10" s="89">
        <v>14.106509522010001</v>
      </c>
      <c r="T10" s="89">
        <v>14.252085299470002</v>
      </c>
      <c r="U10" s="89">
        <v>14.372245696</v>
      </c>
      <c r="V10" s="89">
        <v>14.460648258359997</v>
      </c>
      <c r="W10" s="89">
        <v>14.493272344270002</v>
      </c>
      <c r="X10" s="89">
        <v>14.460052792609996</v>
      </c>
      <c r="Y10" s="89">
        <v>14.392384827919996</v>
      </c>
      <c r="Z10" s="89">
        <v>14.296245131419997</v>
      </c>
      <c r="AA10" s="89">
        <v>14.158507999720001</v>
      </c>
      <c r="AB10" s="89">
        <v>13.969202059219997</v>
      </c>
      <c r="AC10" s="89">
        <v>13.729428565799997</v>
      </c>
      <c r="AD10" s="89">
        <v>13.449431726650001</v>
      </c>
      <c r="AE10" s="89">
        <v>13.128216735800001</v>
      </c>
      <c r="AF10" s="89">
        <v>12.769571298790002</v>
      </c>
      <c r="AG10" s="89">
        <v>12.383926570880002</v>
      </c>
      <c r="AH10" s="89">
        <v>11.983299754019999</v>
      </c>
      <c r="AI10" s="89">
        <v>11.54989034403</v>
      </c>
      <c r="AJ10" s="89">
        <v>11.104350527780005</v>
      </c>
      <c r="AK10" s="89">
        <v>10.682597924049997</v>
      </c>
      <c r="AL10" s="89">
        <v>10.2690101936</v>
      </c>
      <c r="AM10" s="89">
        <v>9.8732003920900002</v>
      </c>
      <c r="AN10" s="89">
        <v>9.4767526378999936</v>
      </c>
    </row>
    <row r="11" spans="1:40">
      <c r="A11" s="17" t="s">
        <v>246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>
        <v>8.4601988794329994</v>
      </c>
      <c r="AE11" s="89">
        <v>8.4601988794329994</v>
      </c>
      <c r="AF11" s="89">
        <v>8.4601988794329994</v>
      </c>
      <c r="AG11" s="89">
        <v>8.4601988794329994</v>
      </c>
      <c r="AH11" s="89">
        <v>8.4601988794329994</v>
      </c>
      <c r="AI11" s="89">
        <v>8.4601988794329994</v>
      </c>
      <c r="AJ11" s="89">
        <v>8.4601988794329994</v>
      </c>
      <c r="AK11" s="89">
        <v>8.4601988794329994</v>
      </c>
      <c r="AL11" s="89">
        <v>8.4601988794329994</v>
      </c>
      <c r="AM11" s="89">
        <v>8.4601988794329994</v>
      </c>
      <c r="AN11" s="89">
        <v>8.4601988794329994</v>
      </c>
    </row>
  </sheetData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AN12"/>
  <sheetViews>
    <sheetView workbookViewId="0">
      <selection activeCell="O19" sqref="O19"/>
    </sheetView>
  </sheetViews>
  <sheetFormatPr defaultColWidth="9.3046875" defaultRowHeight="14.6"/>
  <cols>
    <col min="1" max="1" width="27.23046875" style="12" customWidth="1"/>
    <col min="2" max="6" width="9.3046875" style="18"/>
    <col min="7" max="16384" width="9.3046875" style="12"/>
  </cols>
  <sheetData>
    <row r="1" spans="1:40">
      <c r="A1" s="11" t="s">
        <v>226</v>
      </c>
    </row>
    <row r="3" spans="1:40">
      <c r="A3" s="12" t="s">
        <v>41</v>
      </c>
      <c r="B3" s="17" t="s">
        <v>256</v>
      </c>
    </row>
    <row r="4" spans="1:40">
      <c r="A4" s="41"/>
    </row>
    <row r="5" spans="1:40">
      <c r="A5" s="41"/>
    </row>
    <row r="6" spans="1:40" s="18" customFormat="1">
      <c r="A6" s="60"/>
      <c r="B6" s="157" t="s">
        <v>65</v>
      </c>
      <c r="C6" s="157" t="s">
        <v>66</v>
      </c>
      <c r="D6" s="157" t="s">
        <v>67</v>
      </c>
      <c r="E6" s="157" t="s">
        <v>68</v>
      </c>
      <c r="F6" s="157" t="s">
        <v>37</v>
      </c>
      <c r="G6" s="157" t="s">
        <v>38</v>
      </c>
      <c r="H6" s="157" t="s">
        <v>39</v>
      </c>
      <c r="I6" s="157" t="s">
        <v>40</v>
      </c>
      <c r="J6" s="157" t="s">
        <v>21</v>
      </c>
      <c r="K6" s="157" t="s">
        <v>22</v>
      </c>
      <c r="L6" s="157" t="s">
        <v>24</v>
      </c>
      <c r="M6" s="157" t="s">
        <v>23</v>
      </c>
      <c r="N6" s="157" t="s">
        <v>25</v>
      </c>
      <c r="O6" s="157" t="s">
        <v>26</v>
      </c>
      <c r="P6" s="157" t="s">
        <v>27</v>
      </c>
      <c r="Q6" s="157" t="s">
        <v>28</v>
      </c>
      <c r="R6" s="157" t="s">
        <v>87</v>
      </c>
      <c r="S6" s="157" t="s">
        <v>127</v>
      </c>
      <c r="T6" s="157" t="s">
        <v>128</v>
      </c>
      <c r="U6" s="157" t="s">
        <v>129</v>
      </c>
      <c r="V6" s="157" t="s">
        <v>130</v>
      </c>
      <c r="W6" s="157" t="s">
        <v>88</v>
      </c>
      <c r="X6" s="157" t="s">
        <v>131</v>
      </c>
      <c r="Y6" s="157" t="s">
        <v>132</v>
      </c>
      <c r="Z6" s="157" t="s">
        <v>133</v>
      </c>
      <c r="AA6" s="157" t="s">
        <v>134</v>
      </c>
      <c r="AB6" s="157" t="s">
        <v>89</v>
      </c>
      <c r="AC6" s="157" t="s">
        <v>135</v>
      </c>
      <c r="AD6" s="157" t="s">
        <v>136</v>
      </c>
      <c r="AE6" s="157" t="s">
        <v>137</v>
      </c>
      <c r="AF6" s="157" t="s">
        <v>138</v>
      </c>
      <c r="AG6" s="157" t="s">
        <v>90</v>
      </c>
      <c r="AH6" s="157" t="s">
        <v>139</v>
      </c>
      <c r="AI6" s="157" t="s">
        <v>140</v>
      </c>
      <c r="AJ6" s="157" t="s">
        <v>141</v>
      </c>
      <c r="AK6" s="157" t="s">
        <v>142</v>
      </c>
      <c r="AL6" s="157" t="s">
        <v>91</v>
      </c>
      <c r="AM6" s="157" t="s">
        <v>143</v>
      </c>
      <c r="AN6" s="157" t="s">
        <v>144</v>
      </c>
    </row>
    <row r="7" spans="1:40">
      <c r="A7" s="17" t="s">
        <v>188</v>
      </c>
      <c r="B7" s="22">
        <v>2.7748512093199946</v>
      </c>
      <c r="C7" s="22">
        <v>2.8374553039357377</v>
      </c>
      <c r="D7" s="22">
        <v>2.8824464627033644</v>
      </c>
      <c r="E7" s="22">
        <v>2.9036737217542758</v>
      </c>
      <c r="F7" s="22">
        <v>2.9079242938440952</v>
      </c>
      <c r="G7" s="22">
        <v>2.9395331218405221</v>
      </c>
      <c r="H7" s="22">
        <v>2.9515470209869008</v>
      </c>
      <c r="I7" s="22">
        <v>2.9073118579510058</v>
      </c>
      <c r="J7" s="22">
        <v>2.8870066227480633</v>
      </c>
      <c r="K7" s="22">
        <v>2.8929060218978102</v>
      </c>
      <c r="L7" s="22">
        <v>2.8656337197477364</v>
      </c>
      <c r="M7" s="22">
        <v>2.844470461095101</v>
      </c>
      <c r="N7" s="22">
        <v>2.8277259327204982</v>
      </c>
      <c r="O7" s="22">
        <v>2.8397168019281835</v>
      </c>
      <c r="P7" s="22">
        <v>2.857666451525458</v>
      </c>
      <c r="Q7" s="22">
        <v>2.8483363788877254</v>
      </c>
      <c r="R7" s="22">
        <v>2.8354210145644441</v>
      </c>
      <c r="S7" s="22">
        <v>2.8321728721966926</v>
      </c>
      <c r="T7" s="22">
        <v>2.8211370916070999</v>
      </c>
      <c r="U7" s="22">
        <v>2.8050622324720909</v>
      </c>
      <c r="V7" s="22">
        <v>2.7839372699460556</v>
      </c>
      <c r="W7" s="22">
        <v>2.7533802448083295</v>
      </c>
      <c r="X7" s="22">
        <v>2.7178528996475237</v>
      </c>
      <c r="Y7" s="22">
        <v>2.6745112978389938</v>
      </c>
      <c r="Z7" s="22">
        <v>2.626461978763027</v>
      </c>
      <c r="AA7" s="22">
        <v>2.5730583957366471</v>
      </c>
      <c r="AB7" s="22">
        <v>2.5131911390640376</v>
      </c>
      <c r="AC7" s="22">
        <v>2.4503622342832831</v>
      </c>
      <c r="AD7" s="22">
        <v>2.3829601510400127</v>
      </c>
      <c r="AE7" s="22">
        <v>2.3112753577976313</v>
      </c>
      <c r="AF7" s="22">
        <v>2.2357105210244779</v>
      </c>
      <c r="AG7" s="22">
        <v>2.156251868445231</v>
      </c>
      <c r="AH7" s="22">
        <v>2.0758712783582309</v>
      </c>
      <c r="AI7" s="22">
        <v>1.9903508871144482</v>
      </c>
      <c r="AJ7" s="22">
        <v>1.9041815879266593</v>
      </c>
      <c r="AK7" s="22">
        <v>1.8225201905104196</v>
      </c>
      <c r="AL7" s="22">
        <v>1.7426170565832348</v>
      </c>
      <c r="AM7" s="22">
        <v>1.6661176081825382</v>
      </c>
      <c r="AN7" s="22">
        <v>1.5895275837908958</v>
      </c>
    </row>
    <row r="8" spans="1:40">
      <c r="A8" s="17" t="s">
        <v>189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2.8549663423693454</v>
      </c>
      <c r="Q8" s="22">
        <v>2.8413194881082195</v>
      </c>
      <c r="R8" s="22">
        <v>2.8186632305701189</v>
      </c>
      <c r="S8" s="22">
        <v>2.7931917743709795</v>
      </c>
      <c r="T8" s="22">
        <v>2.7546049032334139</v>
      </c>
      <c r="U8" s="22">
        <v>2.7125113477812852</v>
      </c>
      <c r="V8" s="22">
        <v>2.6672246571533802</v>
      </c>
      <c r="W8" s="22">
        <v>2.6191215742946889</v>
      </c>
      <c r="X8" s="22">
        <v>2.5761482219422334</v>
      </c>
      <c r="Y8" s="22">
        <v>2.5309318605021787</v>
      </c>
      <c r="Z8" s="22">
        <v>2.4820629821503268</v>
      </c>
      <c r="AA8" s="22">
        <v>2.428518232447185</v>
      </c>
      <c r="AB8" s="22">
        <v>2.3691514977807056</v>
      </c>
      <c r="AC8" s="22">
        <v>2.3073810934899179</v>
      </c>
      <c r="AD8" s="22">
        <v>2.2416643613212566</v>
      </c>
      <c r="AE8" s="22">
        <v>2.1720218018096409</v>
      </c>
      <c r="AF8" s="22">
        <v>2.0987527398357106</v>
      </c>
      <c r="AG8" s="22">
        <v>2.022099187914701</v>
      </c>
      <c r="AH8" s="22">
        <v>1.9452006484123749</v>
      </c>
      <c r="AI8" s="22">
        <v>1.864095242055082</v>
      </c>
      <c r="AJ8" s="22">
        <v>1.7826022681919573</v>
      </c>
      <c r="AK8" s="22">
        <v>1.705365600332778</v>
      </c>
      <c r="AL8" s="22">
        <v>1.6298644023261455</v>
      </c>
      <c r="AM8" s="22">
        <v>1.5577042859142378</v>
      </c>
      <c r="AN8" s="22">
        <v>1.4856421510153976</v>
      </c>
    </row>
    <row r="9" spans="1:40">
      <c r="A9" s="17" t="s">
        <v>190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>
        <v>2.8552833550017893</v>
      </c>
      <c r="Q9" s="22">
        <v>2.8421498133479943</v>
      </c>
      <c r="R9" s="22">
        <v>2.8262179770760087</v>
      </c>
      <c r="S9" s="22">
        <v>2.8196590968263839</v>
      </c>
      <c r="T9" s="22">
        <v>2.8053048395558222</v>
      </c>
      <c r="U9" s="22">
        <v>2.7861310508316053</v>
      </c>
      <c r="V9" s="22">
        <v>2.7621352598055036</v>
      </c>
      <c r="W9" s="22">
        <v>2.7294480221724551</v>
      </c>
      <c r="X9" s="22">
        <v>2.6927915325963978</v>
      </c>
      <c r="Y9" s="22">
        <v>2.6491456060576213</v>
      </c>
      <c r="Z9" s="22">
        <v>2.6012267988764934</v>
      </c>
      <c r="AA9" s="22">
        <v>2.5480923222067173</v>
      </c>
      <c r="AB9" s="22">
        <v>2.4883224332318945</v>
      </c>
      <c r="AC9" s="22">
        <v>2.4251497700638551</v>
      </c>
      <c r="AD9" s="22">
        <v>2.3571739877903366</v>
      </c>
      <c r="AE9" s="22">
        <v>2.2847676359387856</v>
      </c>
      <c r="AF9" s="22">
        <v>2.2083369273027982</v>
      </c>
      <c r="AG9" s="22">
        <v>2.1278921954615333</v>
      </c>
      <c r="AH9" s="22">
        <v>2.0464648252838891</v>
      </c>
      <c r="AI9" s="22">
        <v>1.9599410227247052</v>
      </c>
      <c r="AJ9" s="22">
        <v>1.8727475620675131</v>
      </c>
      <c r="AK9" s="22">
        <v>1.7900337447548718</v>
      </c>
      <c r="AL9" s="22">
        <v>1.7089679001785349</v>
      </c>
      <c r="AM9" s="22">
        <v>1.6312774320787995</v>
      </c>
      <c r="AN9" s="22">
        <v>1.5535312147830698</v>
      </c>
    </row>
    <row r="10" spans="1:40">
      <c r="A10" s="17" t="s">
        <v>191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>
        <v>2.8467720512302299</v>
      </c>
      <c r="Q10" s="22">
        <v>2.8321368911161837</v>
      </c>
      <c r="R10" s="22">
        <v>2.8117700037568887</v>
      </c>
      <c r="S10" s="22">
        <v>2.8135241442412897</v>
      </c>
      <c r="T10" s="22">
        <v>2.8092620283859668</v>
      </c>
      <c r="U10" s="22">
        <v>2.7995203956109487</v>
      </c>
      <c r="V10" s="22">
        <v>2.7830300306411635</v>
      </c>
      <c r="W10" s="22">
        <v>2.7551398737227228</v>
      </c>
      <c r="X10" s="22">
        <v>2.721303833208693</v>
      </c>
      <c r="Y10" s="22">
        <v>2.6794380263540516</v>
      </c>
      <c r="Z10" s="22">
        <v>2.6316344889260215</v>
      </c>
      <c r="AA10" s="22">
        <v>2.5762408440901026</v>
      </c>
      <c r="AB10" s="22">
        <v>2.5116903932915795</v>
      </c>
      <c r="AC10" s="22">
        <v>2.4416021554773577</v>
      </c>
      <c r="AD10" s="22">
        <v>2.3645317799984622</v>
      </c>
      <c r="AE10" s="22">
        <v>2.2810711317691599</v>
      </c>
      <c r="AF10" s="22">
        <v>2.1925301755424829</v>
      </c>
      <c r="AG10" s="22">
        <v>2.1005465926474689</v>
      </c>
      <c r="AH10" s="22">
        <v>2.0092454046593167</v>
      </c>
      <c r="AI10" s="22">
        <v>1.9128370018003227</v>
      </c>
      <c r="AJ10" s="22">
        <v>1.8160598931519403</v>
      </c>
      <c r="AK10" s="22">
        <v>1.7255903222733207</v>
      </c>
      <c r="AL10" s="22">
        <v>1.6378920388356619</v>
      </c>
      <c r="AM10" s="22">
        <v>1.5550297639180413</v>
      </c>
      <c r="AN10" s="22">
        <v>1.4724363815502479</v>
      </c>
    </row>
    <row r="11" spans="1:40">
      <c r="A11" s="116" t="s">
        <v>192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>
        <v>2.8440235177329929</v>
      </c>
      <c r="Q11" s="22">
        <v>2.8252712068395276</v>
      </c>
      <c r="R11" s="22">
        <v>2.7998948408752673</v>
      </c>
      <c r="S11" s="22">
        <v>2.7922327634908899</v>
      </c>
      <c r="T11" s="22">
        <v>2.7764579917022991</v>
      </c>
      <c r="U11" s="22">
        <v>2.7556113727131333</v>
      </c>
      <c r="V11" s="22">
        <v>2.7287373761203777</v>
      </c>
      <c r="W11" s="22">
        <v>2.6916653996229924</v>
      </c>
      <c r="X11" s="22">
        <v>2.650636790392308</v>
      </c>
      <c r="Y11" s="22">
        <v>2.6039871107572754</v>
      </c>
      <c r="Z11" s="22">
        <v>2.5530174193307209</v>
      </c>
      <c r="AA11" s="22">
        <v>2.4956001708921201</v>
      </c>
      <c r="AB11" s="22">
        <v>2.4302717569972159</v>
      </c>
      <c r="AC11" s="22">
        <v>2.360757825352358</v>
      </c>
      <c r="AD11" s="22">
        <v>2.2856969376396163</v>
      </c>
      <c r="AE11" s="22">
        <v>2.2051400921307658</v>
      </c>
      <c r="AF11" s="22">
        <v>2.1199347815323781</v>
      </c>
      <c r="AG11" s="22">
        <v>2.0319840135991472</v>
      </c>
      <c r="AH11" s="22">
        <v>1.9459475468226242</v>
      </c>
      <c r="AI11" s="22">
        <v>1.8562025100822983</v>
      </c>
      <c r="AJ11" s="22">
        <v>1.7661738291656863</v>
      </c>
      <c r="AK11" s="22">
        <v>1.6815506496930257</v>
      </c>
      <c r="AL11" s="22">
        <v>1.5997585632876881</v>
      </c>
      <c r="AM11" s="22">
        <v>1.5236435233028507</v>
      </c>
      <c r="AN11" s="22">
        <v>1.4487202226077571</v>
      </c>
    </row>
    <row r="12" spans="1:40">
      <c r="A12" s="20"/>
    </row>
  </sheetData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W50"/>
  <sheetViews>
    <sheetView tabSelected="1" workbookViewId="0">
      <selection activeCell="P18" sqref="P18"/>
    </sheetView>
  </sheetViews>
  <sheetFormatPr defaultColWidth="9.3046875" defaultRowHeight="14.6"/>
  <cols>
    <col min="1" max="1" width="32.84375" style="12" customWidth="1"/>
    <col min="2" max="5" width="9.3046875" style="12"/>
    <col min="6" max="9" width="9.3046875" style="12" bestFit="1" customWidth="1"/>
    <col min="10" max="10" width="9.53515625" style="12" bestFit="1" customWidth="1"/>
    <col min="11" max="12" width="9.3046875" style="12"/>
    <col min="13" max="13" width="13.15234375" style="12" customWidth="1"/>
    <col min="14" max="17" width="9.3046875" style="12"/>
    <col min="18" max="19" width="9.3046875" style="12" bestFit="1" customWidth="1"/>
    <col min="20" max="22" width="9.53515625" style="12" bestFit="1" customWidth="1"/>
    <col min="23" max="16384" width="9.3046875" style="12"/>
  </cols>
  <sheetData>
    <row r="1" spans="1:10">
      <c r="A1" s="11" t="s">
        <v>277</v>
      </c>
    </row>
    <row r="3" spans="1:10">
      <c r="A3" s="12" t="s">
        <v>41</v>
      </c>
      <c r="B3" s="12" t="s">
        <v>258</v>
      </c>
      <c r="J3" s="15"/>
    </row>
    <row r="4" spans="1:10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>
      <c r="A5" s="15"/>
      <c r="B5" s="94">
        <v>2015</v>
      </c>
      <c r="C5" s="94">
        <v>2018</v>
      </c>
      <c r="D5" s="94">
        <v>2023</v>
      </c>
      <c r="E5" s="94">
        <v>2028</v>
      </c>
      <c r="F5" s="94">
        <v>2033</v>
      </c>
      <c r="G5" s="94">
        <v>2038</v>
      </c>
      <c r="H5" s="94">
        <v>2043</v>
      </c>
      <c r="I5" s="15"/>
    </row>
    <row r="6" spans="1:10">
      <c r="A6" s="15" t="s">
        <v>209</v>
      </c>
      <c r="B6" s="158">
        <v>74.658485999999996</v>
      </c>
      <c r="C6" s="158">
        <v>78.444268816723863</v>
      </c>
      <c r="D6" s="158">
        <v>80.75083245813525</v>
      </c>
      <c r="E6" s="158">
        <v>83.485475564241028</v>
      </c>
      <c r="F6" s="158">
        <v>88.632335109057806</v>
      </c>
      <c r="G6" s="158">
        <v>94.659082733881675</v>
      </c>
      <c r="H6" s="158">
        <v>101.51354989541619</v>
      </c>
      <c r="I6" s="15"/>
    </row>
    <row r="7" spans="1:10">
      <c r="A7" s="15" t="s">
        <v>190</v>
      </c>
      <c r="B7" s="158">
        <v>74.658485999999996</v>
      </c>
      <c r="C7" s="158">
        <v>78.608474543024698</v>
      </c>
      <c r="D7" s="158">
        <v>81.97411089397373</v>
      </c>
      <c r="E7" s="158">
        <v>85.872618849487125</v>
      </c>
      <c r="F7" s="158">
        <v>92.36082119299445</v>
      </c>
      <c r="G7" s="158">
        <v>99.927878020189212</v>
      </c>
      <c r="H7" s="158">
        <v>108.5836092041739</v>
      </c>
      <c r="I7" s="15"/>
    </row>
    <row r="8" spans="1:10">
      <c r="A8" s="15" t="s">
        <v>191</v>
      </c>
      <c r="B8" s="158">
        <v>74.658485999999996</v>
      </c>
      <c r="C8" s="158">
        <v>82.66229615173738</v>
      </c>
      <c r="D8" s="158">
        <v>95.335912944573124</v>
      </c>
      <c r="E8" s="158">
        <v>110.59013102025527</v>
      </c>
      <c r="F8" s="158">
        <v>131.68017733425063</v>
      </c>
      <c r="G8" s="158">
        <v>157.68306270320807</v>
      </c>
      <c r="H8" s="158">
        <v>189.51405847367798</v>
      </c>
      <c r="I8" s="15"/>
    </row>
    <row r="9" spans="1:10">
      <c r="A9" s="91" t="s">
        <v>192</v>
      </c>
      <c r="B9" s="158">
        <v>74.658485999999996</v>
      </c>
      <c r="C9" s="158">
        <v>83.322965973833433</v>
      </c>
      <c r="D9" s="158">
        <v>99.188482226694106</v>
      </c>
      <c r="E9" s="158">
        <v>118.19325496386853</v>
      </c>
      <c r="F9" s="158">
        <v>144.56343477420768</v>
      </c>
      <c r="G9" s="158">
        <v>177.83320048619294</v>
      </c>
      <c r="H9" s="158">
        <v>219.62779544686057</v>
      </c>
      <c r="I9" s="15"/>
    </row>
    <row r="10" spans="1:10">
      <c r="A10" s="15"/>
      <c r="B10" s="15"/>
      <c r="C10" s="15"/>
      <c r="D10" s="15"/>
      <c r="E10" s="15"/>
      <c r="F10" s="15"/>
      <c r="G10" s="15"/>
      <c r="H10" s="15"/>
      <c r="I10" s="15"/>
    </row>
    <row r="11" spans="1:10">
      <c r="A11" s="15"/>
      <c r="B11" s="15"/>
      <c r="C11" s="15"/>
      <c r="D11" s="15"/>
      <c r="E11" s="15"/>
      <c r="F11" s="15"/>
      <c r="G11" s="15"/>
      <c r="H11" s="15"/>
      <c r="I11" s="15"/>
    </row>
    <row r="18" spans="1:22">
      <c r="A18" s="11"/>
      <c r="M18" s="11"/>
    </row>
    <row r="20" spans="1:22">
      <c r="B20" s="11"/>
      <c r="C20" s="11"/>
      <c r="D20" s="11"/>
      <c r="E20" s="11"/>
      <c r="F20" s="11"/>
      <c r="G20" s="11"/>
      <c r="H20" s="11"/>
      <c r="I20" s="11"/>
      <c r="J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>
      <c r="B21" s="27"/>
      <c r="C21" s="27"/>
      <c r="D21" s="27"/>
      <c r="E21" s="27"/>
      <c r="F21" s="27"/>
      <c r="G21" s="27"/>
      <c r="H21" s="27"/>
      <c r="I21" s="27"/>
      <c r="J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>
      <c r="B22" s="27"/>
      <c r="C22" s="27"/>
      <c r="D22" s="27"/>
      <c r="E22" s="27"/>
      <c r="F22" s="27"/>
      <c r="G22" s="27"/>
      <c r="H22" s="27"/>
      <c r="I22" s="27"/>
      <c r="J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>
      <c r="B23" s="27"/>
      <c r="C23" s="27"/>
      <c r="D23" s="27"/>
      <c r="E23" s="27"/>
      <c r="F23" s="27"/>
      <c r="G23" s="27"/>
      <c r="H23" s="27"/>
      <c r="I23" s="27"/>
      <c r="J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>
      <c r="B24" s="27"/>
      <c r="C24" s="27"/>
      <c r="D24" s="27"/>
      <c r="E24" s="27"/>
      <c r="F24" s="27"/>
      <c r="G24" s="27"/>
      <c r="H24" s="27"/>
      <c r="I24" s="27"/>
      <c r="J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>
      <c r="B25" s="27"/>
      <c r="C25" s="27"/>
      <c r="D25" s="27"/>
      <c r="E25" s="27"/>
      <c r="F25" s="27"/>
      <c r="G25" s="27"/>
      <c r="H25" s="27"/>
      <c r="I25" s="27"/>
      <c r="J25" s="27"/>
      <c r="N25" s="27"/>
      <c r="O25" s="27"/>
      <c r="P25" s="27"/>
      <c r="Q25" s="27"/>
      <c r="R25" s="27"/>
      <c r="S25" s="27"/>
      <c r="T25" s="27"/>
      <c r="U25" s="27"/>
      <c r="V25" s="27"/>
    </row>
    <row r="29" spans="1:22">
      <c r="A29" s="11"/>
      <c r="M29" s="11"/>
    </row>
    <row r="31" spans="1:22">
      <c r="B31" s="11"/>
      <c r="C31" s="11"/>
      <c r="D31" s="11"/>
      <c r="E31" s="11"/>
      <c r="F31" s="11"/>
      <c r="G31" s="11"/>
      <c r="H31" s="11"/>
      <c r="I31" s="11"/>
      <c r="J31" s="11"/>
      <c r="N31" s="11"/>
      <c r="O31" s="11"/>
      <c r="P31" s="11"/>
      <c r="Q31" s="11"/>
      <c r="R31" s="11"/>
      <c r="S31" s="11"/>
      <c r="T31" s="11"/>
      <c r="U31" s="11"/>
      <c r="V31" s="11"/>
    </row>
    <row r="33" spans="1:23">
      <c r="F33" s="27"/>
      <c r="G33" s="27"/>
      <c r="H33" s="27"/>
      <c r="I33" s="27"/>
      <c r="J33" s="27"/>
      <c r="R33" s="27"/>
      <c r="S33" s="27"/>
      <c r="T33" s="27"/>
      <c r="U33" s="27"/>
      <c r="V33" s="27"/>
    </row>
    <row r="34" spans="1:23">
      <c r="F34" s="27"/>
      <c r="G34" s="27"/>
      <c r="H34" s="27"/>
      <c r="I34" s="27"/>
      <c r="J34" s="27"/>
      <c r="R34" s="27"/>
      <c r="S34" s="27"/>
      <c r="T34" s="27"/>
      <c r="U34" s="27"/>
      <c r="V34" s="27"/>
    </row>
    <row r="35" spans="1:23">
      <c r="F35" s="27"/>
      <c r="G35" s="27"/>
      <c r="H35" s="27"/>
      <c r="I35" s="27"/>
      <c r="J35" s="27"/>
      <c r="R35" s="27"/>
      <c r="S35" s="27"/>
      <c r="T35" s="27"/>
      <c r="U35" s="27"/>
      <c r="V35" s="27"/>
    </row>
    <row r="36" spans="1:23">
      <c r="F36" s="27"/>
      <c r="G36" s="27"/>
      <c r="H36" s="27"/>
      <c r="I36" s="27"/>
      <c r="J36" s="27"/>
      <c r="R36" s="27"/>
      <c r="S36" s="27"/>
      <c r="T36" s="27"/>
      <c r="U36" s="27"/>
      <c r="V36" s="27"/>
    </row>
    <row r="38" spans="1:23">
      <c r="A38" s="11"/>
      <c r="M38" s="11"/>
    </row>
    <row r="40" spans="1:23">
      <c r="B40" s="11"/>
      <c r="C40" s="11"/>
      <c r="D40" s="11"/>
      <c r="E40" s="11"/>
      <c r="F40" s="11"/>
      <c r="G40" s="11"/>
      <c r="H40" s="11"/>
      <c r="M40" s="11"/>
      <c r="N40" s="11"/>
      <c r="O40" s="11"/>
      <c r="P40" s="11"/>
      <c r="Q40" s="11"/>
      <c r="R40" s="11"/>
      <c r="S40" s="11"/>
      <c r="T40" s="11"/>
    </row>
    <row r="41" spans="1:23">
      <c r="B41" s="27"/>
      <c r="C41" s="27"/>
      <c r="D41" s="27"/>
      <c r="E41" s="27"/>
      <c r="F41" s="27"/>
      <c r="G41" s="27"/>
      <c r="H41" s="27"/>
      <c r="N41" s="27"/>
      <c r="O41" s="27"/>
      <c r="P41" s="27"/>
      <c r="Q41" s="27"/>
      <c r="R41" s="27"/>
      <c r="S41" s="27"/>
      <c r="T41" s="27"/>
    </row>
    <row r="42" spans="1:23">
      <c r="B42" s="27"/>
      <c r="C42" s="27"/>
      <c r="D42" s="27"/>
      <c r="E42" s="27"/>
      <c r="F42" s="27"/>
      <c r="G42" s="27"/>
      <c r="H42" s="27"/>
      <c r="N42" s="27"/>
      <c r="O42" s="27"/>
      <c r="P42" s="27"/>
      <c r="Q42" s="27"/>
      <c r="R42" s="27"/>
      <c r="S42" s="27"/>
      <c r="T42" s="27"/>
    </row>
    <row r="43" spans="1:23">
      <c r="B43" s="27"/>
      <c r="C43" s="27"/>
      <c r="D43" s="27"/>
      <c r="E43" s="27"/>
      <c r="F43" s="27"/>
      <c r="G43" s="27"/>
      <c r="H43" s="27"/>
      <c r="I43" s="11"/>
      <c r="N43" s="27"/>
      <c r="O43" s="27"/>
      <c r="P43" s="27"/>
      <c r="Q43" s="27"/>
      <c r="R43" s="27"/>
      <c r="S43" s="27"/>
      <c r="T43" s="27"/>
      <c r="U43" s="11"/>
    </row>
    <row r="44" spans="1:23">
      <c r="B44" s="27"/>
      <c r="C44" s="27"/>
      <c r="D44" s="27"/>
      <c r="E44" s="27"/>
      <c r="F44" s="27"/>
      <c r="G44" s="27"/>
      <c r="H44" s="27"/>
      <c r="I44" s="27"/>
      <c r="N44" s="27"/>
      <c r="O44" s="27"/>
      <c r="P44" s="27"/>
      <c r="Q44" s="27"/>
      <c r="R44" s="27"/>
      <c r="S44" s="27"/>
      <c r="T44" s="27"/>
      <c r="U44" s="27"/>
    </row>
    <row r="45" spans="1:23">
      <c r="A45" s="81"/>
      <c r="B45" s="27"/>
      <c r="C45" s="27"/>
      <c r="D45" s="27"/>
      <c r="E45" s="27"/>
      <c r="F45" s="27"/>
      <c r="G45" s="27"/>
      <c r="H45" s="27"/>
      <c r="I45" s="27"/>
      <c r="M45" s="81"/>
      <c r="N45" s="27"/>
      <c r="O45" s="27"/>
      <c r="P45" s="27"/>
      <c r="Q45" s="27"/>
      <c r="R45" s="27"/>
      <c r="S45" s="27"/>
      <c r="T45" s="27"/>
      <c r="U45" s="27"/>
    </row>
    <row r="46" spans="1:23">
      <c r="E46" s="27"/>
      <c r="F46" s="27"/>
      <c r="G46" s="27"/>
      <c r="H46" s="27"/>
      <c r="I46" s="27"/>
      <c r="J46" s="27"/>
      <c r="K46" s="27"/>
      <c r="Q46" s="27"/>
      <c r="R46" s="27"/>
      <c r="S46" s="27"/>
      <c r="T46" s="27"/>
      <c r="U46" s="27"/>
      <c r="V46" s="27"/>
      <c r="W46" s="27"/>
    </row>
    <row r="47" spans="1:23">
      <c r="E47" s="27"/>
      <c r="F47" s="27"/>
      <c r="G47" s="27"/>
      <c r="H47" s="27"/>
      <c r="I47" s="27"/>
      <c r="J47" s="27"/>
      <c r="K47" s="27"/>
      <c r="Q47" s="27"/>
      <c r="R47" s="27"/>
      <c r="S47" s="27"/>
      <c r="T47" s="27"/>
      <c r="U47" s="27"/>
      <c r="V47" s="27"/>
      <c r="W47" s="27"/>
    </row>
    <row r="48" spans="1:23">
      <c r="A48" s="11"/>
      <c r="E48" s="27"/>
      <c r="F48" s="27"/>
      <c r="G48" s="27"/>
      <c r="H48" s="27"/>
      <c r="I48" s="27"/>
      <c r="J48" s="27"/>
      <c r="K48" s="27"/>
      <c r="M48" s="11"/>
      <c r="Q48" s="27"/>
      <c r="R48" s="27"/>
      <c r="S48" s="27"/>
      <c r="T48" s="27"/>
      <c r="U48" s="27"/>
      <c r="V48" s="27"/>
      <c r="W48" s="27"/>
    </row>
    <row r="49" spans="5:23">
      <c r="E49" s="27"/>
      <c r="F49" s="27"/>
      <c r="G49" s="27"/>
      <c r="H49" s="27"/>
      <c r="I49" s="27"/>
      <c r="J49" s="27"/>
      <c r="K49" s="27"/>
      <c r="Q49" s="27"/>
      <c r="R49" s="27"/>
      <c r="S49" s="27"/>
      <c r="T49" s="27"/>
      <c r="U49" s="27"/>
      <c r="V49" s="27"/>
      <c r="W49" s="27"/>
    </row>
    <row r="50" spans="5:23">
      <c r="E50" s="27"/>
      <c r="F50" s="27"/>
      <c r="G50" s="27"/>
      <c r="H50" s="27"/>
      <c r="I50" s="27"/>
      <c r="J50" s="27"/>
      <c r="K50" s="27"/>
      <c r="Q50" s="27"/>
      <c r="R50" s="27"/>
      <c r="S50" s="27"/>
      <c r="T50" s="27"/>
      <c r="U50" s="27"/>
      <c r="V50" s="27"/>
      <c r="W50" s="2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N12" sqref="N12"/>
    </sheetView>
  </sheetViews>
  <sheetFormatPr defaultColWidth="9.3046875" defaultRowHeight="14.6"/>
  <cols>
    <col min="1" max="1" width="21.84375" style="12" customWidth="1"/>
    <col min="2" max="2" width="19.3828125" style="12" customWidth="1"/>
    <col min="3" max="3" width="22.3828125" style="12" customWidth="1"/>
    <col min="4" max="16384" width="9.3046875" style="12"/>
  </cols>
  <sheetData>
    <row r="1" spans="1:10">
      <c r="A1" s="11" t="s">
        <v>186</v>
      </c>
    </row>
    <row r="3" spans="1:10">
      <c r="A3" s="12" t="s">
        <v>41</v>
      </c>
      <c r="B3" s="20" t="s">
        <v>249</v>
      </c>
    </row>
    <row r="5" spans="1:10">
      <c r="A5" s="11" t="s">
        <v>181</v>
      </c>
      <c r="B5" s="121" t="s">
        <v>176</v>
      </c>
      <c r="C5" s="121" t="s">
        <v>177</v>
      </c>
      <c r="D5" s="121" t="s">
        <v>46</v>
      </c>
      <c r="E5" s="121" t="s">
        <v>47</v>
      </c>
      <c r="F5" s="121" t="s">
        <v>43</v>
      </c>
      <c r="G5" s="121" t="s">
        <v>42</v>
      </c>
      <c r="H5" s="121" t="s">
        <v>45</v>
      </c>
      <c r="I5" s="121" t="s">
        <v>34</v>
      </c>
    </row>
    <row r="6" spans="1:10">
      <c r="A6" s="17" t="s">
        <v>168</v>
      </c>
      <c r="B6" s="22">
        <v>1.2940635215133349</v>
      </c>
      <c r="C6" s="22">
        <v>1.1226383453825959</v>
      </c>
      <c r="D6" s="22">
        <v>0.73440176663503332</v>
      </c>
      <c r="E6" s="22">
        <v>4.6190071541113507E-2</v>
      </c>
      <c r="F6" s="22">
        <v>2.5977784142823478E-3</v>
      </c>
      <c r="G6" s="22">
        <v>0.11528566490021905</v>
      </c>
      <c r="H6" s="22">
        <v>2.0295091101823332E-2</v>
      </c>
      <c r="I6" s="22">
        <f>SUM(B6:H6)</f>
        <v>3.3354722394884027</v>
      </c>
      <c r="J6" s="21"/>
    </row>
    <row r="7" spans="1:10">
      <c r="A7" s="17" t="s">
        <v>166</v>
      </c>
      <c r="B7" s="22">
        <v>2.1799613252968788</v>
      </c>
      <c r="C7" s="22">
        <v>0.25620783812950898</v>
      </c>
      <c r="D7" s="22">
        <v>0.77140119905795279</v>
      </c>
      <c r="E7" s="22">
        <v>4.5526352988457156E-2</v>
      </c>
      <c r="F7" s="22">
        <v>1.824428368574784E-2</v>
      </c>
      <c r="G7" s="22">
        <v>0.10018223353324497</v>
      </c>
      <c r="H7" s="22">
        <v>6.1394900937272075E-2</v>
      </c>
      <c r="I7" s="22">
        <f t="shared" ref="I7:I10" si="0">SUM(B7:H7)</f>
        <v>3.4329181336290628</v>
      </c>
      <c r="J7" s="21"/>
    </row>
    <row r="8" spans="1:10">
      <c r="A8" s="17" t="s">
        <v>167</v>
      </c>
      <c r="B8" s="22">
        <v>2.252502011647521</v>
      </c>
      <c r="C8" s="22">
        <v>0.63845387903433626</v>
      </c>
      <c r="D8" s="22">
        <v>0.58628103974212042</v>
      </c>
      <c r="E8" s="22">
        <v>3.6057783399239415E-2</v>
      </c>
      <c r="F8" s="22">
        <v>1.3904736403113432E-2</v>
      </c>
      <c r="G8" s="22">
        <v>6.3064937619235081E-2</v>
      </c>
      <c r="H8" s="22">
        <v>3.4424873623096625E-2</v>
      </c>
      <c r="I8" s="22">
        <f t="shared" si="0"/>
        <v>3.6246892614686614</v>
      </c>
      <c r="J8" s="21"/>
    </row>
    <row r="9" spans="1:10">
      <c r="A9" s="17" t="s">
        <v>169</v>
      </c>
      <c r="B9" s="22">
        <v>2.1912102120111481</v>
      </c>
      <c r="C9" s="22">
        <v>0.45879697031994654</v>
      </c>
      <c r="D9" s="22">
        <v>0.71370077990981751</v>
      </c>
      <c r="E9" s="22">
        <v>0.11470710089737969</v>
      </c>
      <c r="F9" s="22">
        <v>1.7353500289062497E-2</v>
      </c>
      <c r="G9" s="22">
        <v>0.12979280799780549</v>
      </c>
      <c r="H9" s="22">
        <v>4.7455988459990085E-2</v>
      </c>
      <c r="I9" s="22">
        <f t="shared" si="0"/>
        <v>3.6730173598851503</v>
      </c>
      <c r="J9" s="21"/>
    </row>
    <row r="10" spans="1:10">
      <c r="A10" s="17" t="s">
        <v>170</v>
      </c>
      <c r="B10" s="22">
        <v>1.6478259349684055</v>
      </c>
      <c r="C10" s="22">
        <v>1.2916634958065196</v>
      </c>
      <c r="D10" s="22">
        <v>0.57065911981485995</v>
      </c>
      <c r="E10" s="22">
        <v>4.1748318417669648E-2</v>
      </c>
      <c r="F10" s="22">
        <v>1.2226683852378746E-2</v>
      </c>
      <c r="G10" s="22">
        <v>8.9870667634956172E-2</v>
      </c>
      <c r="H10" s="22">
        <v>2.2696931925015401E-2</v>
      </c>
      <c r="I10" s="22">
        <f t="shared" si="0"/>
        <v>3.6766911524198047</v>
      </c>
      <c r="J10" s="21"/>
    </row>
    <row r="11" spans="1:10">
      <c r="I11" s="2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L17" sqref="L17"/>
    </sheetView>
  </sheetViews>
  <sheetFormatPr defaultColWidth="9.3046875" defaultRowHeight="14.6"/>
  <cols>
    <col min="1" max="1" width="15.53515625" style="12" customWidth="1"/>
    <col min="2" max="2" width="19" style="12" customWidth="1"/>
    <col min="3" max="3" width="22.69140625" style="12" customWidth="1"/>
    <col min="4" max="8" width="9.3046875" style="12"/>
    <col min="9" max="9" width="9.3046875" style="18"/>
    <col min="10" max="16384" width="9.3046875" style="12"/>
  </cols>
  <sheetData>
    <row r="1" spans="1:9">
      <c r="A1" s="11" t="s">
        <v>187</v>
      </c>
    </row>
    <row r="3" spans="1:9">
      <c r="A3" s="12" t="s">
        <v>41</v>
      </c>
      <c r="B3" s="20" t="s">
        <v>249</v>
      </c>
    </row>
    <row r="5" spans="1:9">
      <c r="A5" s="11" t="s">
        <v>182</v>
      </c>
      <c r="B5" s="121" t="s">
        <v>176</v>
      </c>
      <c r="C5" s="121" t="s">
        <v>177</v>
      </c>
      <c r="D5" s="121" t="s">
        <v>46</v>
      </c>
      <c r="E5" s="121" t="s">
        <v>47</v>
      </c>
      <c r="F5" s="121" t="s">
        <v>43</v>
      </c>
      <c r="G5" s="121" t="s">
        <v>42</v>
      </c>
      <c r="H5" s="121" t="s">
        <v>45</v>
      </c>
      <c r="I5" s="121" t="s">
        <v>34</v>
      </c>
    </row>
    <row r="6" spans="1:9">
      <c r="A6" s="17" t="s">
        <v>71</v>
      </c>
      <c r="B6" s="22">
        <v>9.8952239131889677E-2</v>
      </c>
      <c r="C6" s="22">
        <v>0.49727179025613305</v>
      </c>
      <c r="D6" s="22">
        <v>1.2584918137098264</v>
      </c>
      <c r="E6" s="22">
        <v>8.3797238641020871E-2</v>
      </c>
      <c r="F6" s="22">
        <v>2.6356864355914198E-2</v>
      </c>
      <c r="G6" s="22">
        <v>0.33509893376747923</v>
      </c>
      <c r="H6" s="22">
        <v>6.7341548284112845E-2</v>
      </c>
      <c r="I6" s="22">
        <f>SUM(B6:H6)</f>
        <v>2.3673104281463764</v>
      </c>
    </row>
    <row r="7" spans="1:9">
      <c r="A7" s="17" t="s">
        <v>72</v>
      </c>
      <c r="B7" s="22">
        <v>1.6318197550346969</v>
      </c>
      <c r="C7" s="22">
        <v>0.90334065611041925</v>
      </c>
      <c r="D7" s="22">
        <v>0.75460009774717329</v>
      </c>
      <c r="E7" s="22">
        <v>4.3082090810248906E-2</v>
      </c>
      <c r="F7" s="22">
        <v>1.4965517461244747E-2</v>
      </c>
      <c r="G7" s="22">
        <v>0.10297467326452156</v>
      </c>
      <c r="H7" s="22">
        <v>2.0861277093275888E-2</v>
      </c>
      <c r="I7" s="22">
        <f t="shared" ref="I7:I9" si="0">SUM(B7:H7)</f>
        <v>3.4716440675215803</v>
      </c>
    </row>
    <row r="8" spans="1:9">
      <c r="A8" s="17" t="s">
        <v>73</v>
      </c>
      <c r="B8" s="22">
        <v>2.0367070287208828</v>
      </c>
      <c r="C8" s="22">
        <v>1.0272265667960043</v>
      </c>
      <c r="D8" s="22">
        <v>0.55040654444326131</v>
      </c>
      <c r="E8" s="22">
        <v>4.2986656189849884E-2</v>
      </c>
      <c r="F8" s="22">
        <v>9.8977095252623798E-3</v>
      </c>
      <c r="G8" s="22">
        <v>6.3526389016286613E-2</v>
      </c>
      <c r="H8" s="22">
        <v>2.7143629004194779E-2</v>
      </c>
      <c r="I8" s="22">
        <f t="shared" si="0"/>
        <v>3.7578945236957422</v>
      </c>
    </row>
    <row r="9" spans="1:9">
      <c r="A9" s="12" t="s">
        <v>74</v>
      </c>
      <c r="B9" s="22">
        <v>2.2444095582977486</v>
      </c>
      <c r="C9" s="22">
        <v>0.8680478593765103</v>
      </c>
      <c r="D9" s="22">
        <v>0.45609427307880829</v>
      </c>
      <c r="E9" s="22">
        <v>3.9919577473544021E-2</v>
      </c>
      <c r="F9" s="22">
        <v>1.4236485240367849E-2</v>
      </c>
      <c r="G9" s="22">
        <v>6.3928652700139796E-2</v>
      </c>
      <c r="H9" s="22">
        <v>4.229009024548145E-2</v>
      </c>
      <c r="I9" s="22">
        <f t="shared" si="0"/>
        <v>3.7289264964125999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B4" sqref="B4"/>
    </sheetView>
  </sheetViews>
  <sheetFormatPr defaultColWidth="9.3046875" defaultRowHeight="14.6"/>
  <cols>
    <col min="1" max="1" width="25.69140625" style="12" customWidth="1"/>
    <col min="2" max="16384" width="9.3046875" style="12"/>
  </cols>
  <sheetData>
    <row r="1" spans="1:3">
      <c r="A1" s="11" t="s">
        <v>219</v>
      </c>
    </row>
    <row r="3" spans="1:3">
      <c r="A3" s="12" t="s">
        <v>41</v>
      </c>
      <c r="B3" s="160" t="s">
        <v>269</v>
      </c>
    </row>
    <row r="4" spans="1:3">
      <c r="B4" s="12" t="s">
        <v>250</v>
      </c>
    </row>
    <row r="6" spans="1:3">
      <c r="A6" s="12" t="s">
        <v>29</v>
      </c>
      <c r="B6" s="18" t="s">
        <v>44</v>
      </c>
      <c r="C6" s="18" t="s">
        <v>93</v>
      </c>
    </row>
    <row r="7" spans="1:3">
      <c r="A7" s="12" t="s">
        <v>54</v>
      </c>
      <c r="B7" s="109">
        <v>0.19429265330904677</v>
      </c>
      <c r="C7" s="109">
        <v>0.1589117552486512</v>
      </c>
    </row>
    <row r="8" spans="1:3">
      <c r="A8" s="12" t="s">
        <v>33</v>
      </c>
      <c r="B8" s="109">
        <v>0.55786230913474411</v>
      </c>
      <c r="C8" s="109">
        <v>0.52747117313944347</v>
      </c>
    </row>
    <row r="9" spans="1:3">
      <c r="A9" s="12" t="s">
        <v>55</v>
      </c>
      <c r="B9" s="109">
        <v>0.32383419689119175</v>
      </c>
      <c r="C9" s="109">
        <v>0.29727440322587584</v>
      </c>
    </row>
    <row r="10" spans="1:3">
      <c r="A10" s="12" t="s">
        <v>56</v>
      </c>
      <c r="B10" s="109">
        <v>0.26242402574186618</v>
      </c>
      <c r="C10" s="109">
        <v>0.22689911509069027</v>
      </c>
    </row>
    <row r="11" spans="1:3">
      <c r="A11" s="12" t="s">
        <v>57</v>
      </c>
      <c r="B11" s="109">
        <v>6.1702127659574391E-2</v>
      </c>
      <c r="C11" s="109">
        <v>2.8330435353114414E-2</v>
      </c>
    </row>
    <row r="12" spans="1:3">
      <c r="A12" s="12" t="s">
        <v>58</v>
      </c>
      <c r="B12" s="109">
        <v>8.1012658227848089E-2</v>
      </c>
      <c r="C12" s="109">
        <v>5.2500392970491916E-2</v>
      </c>
    </row>
    <row r="13" spans="1:3">
      <c r="A13" s="12" t="s">
        <v>59</v>
      </c>
      <c r="B13" s="109">
        <v>0.15140845070422526</v>
      </c>
      <c r="C13" s="109">
        <v>0.12553868727714712</v>
      </c>
    </row>
    <row r="14" spans="1:3">
      <c r="A14" s="12" t="s">
        <v>60</v>
      </c>
      <c r="B14" s="109">
        <v>7.0934256055363409E-2</v>
      </c>
      <c r="C14" s="109">
        <v>4.7366814068064755E-2</v>
      </c>
    </row>
    <row r="15" spans="1:3">
      <c r="A15" s="12" t="s">
        <v>31</v>
      </c>
      <c r="B15" s="109">
        <v>0.17382371070474623</v>
      </c>
      <c r="C15" s="109">
        <v>0.14782547768489129</v>
      </c>
    </row>
    <row r="16" spans="1:3">
      <c r="A16" s="12" t="s">
        <v>171</v>
      </c>
      <c r="B16" s="109">
        <v>0.13220815752461323</v>
      </c>
      <c r="C16" s="109">
        <v>0.10728150596687502</v>
      </c>
    </row>
    <row r="17" spans="1:3">
      <c r="A17" s="12" t="s">
        <v>62</v>
      </c>
      <c r="B17" s="109">
        <v>-7.2727272727272751E-2</v>
      </c>
      <c r="C17" s="109">
        <v>-9.4044646223680695E-2</v>
      </c>
    </row>
    <row r="18" spans="1:3">
      <c r="A18" s="12" t="s">
        <v>63</v>
      </c>
      <c r="B18" s="109">
        <v>0.36311955942440921</v>
      </c>
      <c r="C18" s="109">
        <v>0.32695358687497245</v>
      </c>
    </row>
    <row r="19" spans="1:3">
      <c r="A19" s="12" t="s">
        <v>51</v>
      </c>
      <c r="B19" s="109">
        <v>0.2265325670498084</v>
      </c>
      <c r="C19" s="109">
        <v>0.19695740192172639</v>
      </c>
    </row>
    <row r="20" spans="1:3">
      <c r="A20" s="12" t="s">
        <v>64</v>
      </c>
      <c r="B20" s="109">
        <v>3.125E-2</v>
      </c>
      <c r="C20" s="109">
        <v>1.1173456548024818E-2</v>
      </c>
    </row>
    <row r="21" spans="1:3">
      <c r="A21" s="11" t="s">
        <v>124</v>
      </c>
      <c r="B21" s="110">
        <v>0.33341588616714701</v>
      </c>
      <c r="C21" s="110">
        <v>0.29820589720635748</v>
      </c>
    </row>
    <row r="23" spans="1:3">
      <c r="A23" s="12" t="s">
        <v>183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A2" sqref="A2"/>
    </sheetView>
  </sheetViews>
  <sheetFormatPr defaultColWidth="9.3046875" defaultRowHeight="14.6"/>
  <cols>
    <col min="1" max="1" width="21.84375" style="12" customWidth="1"/>
    <col min="2" max="16384" width="9.3046875" style="12"/>
  </cols>
  <sheetData>
    <row r="1" spans="1:10">
      <c r="A1" s="11" t="s">
        <v>270</v>
      </c>
    </row>
    <row r="2" spans="1:10">
      <c r="A2" s="11"/>
    </row>
    <row r="3" spans="1:10">
      <c r="A3" s="12" t="s">
        <v>41</v>
      </c>
      <c r="B3" s="12" t="s">
        <v>251</v>
      </c>
    </row>
    <row r="4" spans="1:10">
      <c r="A4" s="11"/>
    </row>
    <row r="5" spans="1:10">
      <c r="B5" s="19" t="s">
        <v>23</v>
      </c>
      <c r="C5" s="19" t="s">
        <v>87</v>
      </c>
      <c r="D5" s="19" t="s">
        <v>88</v>
      </c>
      <c r="E5" s="19" t="s">
        <v>89</v>
      </c>
      <c r="F5" s="19" t="s">
        <v>90</v>
      </c>
      <c r="G5" s="19" t="s">
        <v>91</v>
      </c>
      <c r="H5" s="19" t="s">
        <v>92</v>
      </c>
    </row>
    <row r="6" spans="1:10">
      <c r="A6" s="15" t="s">
        <v>176</v>
      </c>
      <c r="B6" s="23">
        <v>3093.9126427746</v>
      </c>
      <c r="C6" s="23">
        <v>3449.1406929653999</v>
      </c>
      <c r="D6" s="23">
        <v>3682.9744804345578</v>
      </c>
      <c r="E6" s="23">
        <v>3646.9103250389644</v>
      </c>
      <c r="F6" s="23">
        <v>3581.5493875851344</v>
      </c>
      <c r="G6" s="23">
        <v>3471.1967192719349</v>
      </c>
      <c r="H6" s="23">
        <v>3337.3610510818462</v>
      </c>
      <c r="I6" s="15"/>
      <c r="J6" s="15"/>
    </row>
    <row r="7" spans="1:10">
      <c r="A7" s="15" t="s">
        <v>177</v>
      </c>
      <c r="B7" s="23">
        <v>1513.4616483716004</v>
      </c>
      <c r="C7" s="23">
        <v>1599.9336299042807</v>
      </c>
      <c r="D7" s="23">
        <v>1651.7736767192191</v>
      </c>
      <c r="E7" s="23">
        <v>1597.0016387876885</v>
      </c>
      <c r="F7" s="23">
        <v>1535.7174935845446</v>
      </c>
      <c r="G7" s="23">
        <v>1465.3217536387658</v>
      </c>
      <c r="H7" s="23">
        <v>1385.5227994740605</v>
      </c>
      <c r="I7" s="15"/>
      <c r="J7" s="15"/>
    </row>
    <row r="8" spans="1:10">
      <c r="A8" s="15" t="s">
        <v>173</v>
      </c>
      <c r="B8" s="23">
        <v>1057.76466353675</v>
      </c>
      <c r="C8" s="23">
        <v>1149.7575306730746</v>
      </c>
      <c r="D8" s="23">
        <v>1209.0497196273855</v>
      </c>
      <c r="E8" s="23">
        <v>1252.2133718692628</v>
      </c>
      <c r="F8" s="23">
        <v>1284.6462211066282</v>
      </c>
      <c r="G8" s="23">
        <v>1311.3646211451874</v>
      </c>
      <c r="H8" s="23">
        <v>1332.451515167696</v>
      </c>
      <c r="I8" s="15"/>
      <c r="J8" s="15"/>
    </row>
    <row r="9" spans="1:10">
      <c r="A9" s="15" t="s">
        <v>96</v>
      </c>
      <c r="B9" s="23">
        <v>15.600131729099999</v>
      </c>
      <c r="C9" s="23">
        <v>18.249639714150629</v>
      </c>
      <c r="D9" s="23">
        <v>20.325271488109504</v>
      </c>
      <c r="E9" s="23">
        <v>298.17902181333341</v>
      </c>
      <c r="F9" s="23">
        <v>592.45350953036586</v>
      </c>
      <c r="G9" s="23">
        <v>896.42217516446692</v>
      </c>
      <c r="H9" s="23">
        <v>1207.3599630673593</v>
      </c>
      <c r="I9" s="15"/>
      <c r="J9" s="15"/>
    </row>
    <row r="10" spans="1:10">
      <c r="A10" s="24" t="s">
        <v>53</v>
      </c>
      <c r="B10" s="23">
        <v>162.4470741026</v>
      </c>
      <c r="C10" s="23">
        <v>192.03548718268698</v>
      </c>
      <c r="D10" s="23">
        <v>220.85507127456228</v>
      </c>
      <c r="E10" s="23">
        <v>251.36310227110559</v>
      </c>
      <c r="F10" s="23">
        <v>278.42463523120495</v>
      </c>
      <c r="G10" s="23">
        <v>301.52900104901403</v>
      </c>
      <c r="H10" s="23">
        <v>323.11330197863333</v>
      </c>
      <c r="I10" s="15"/>
      <c r="J10" s="15"/>
    </row>
    <row r="11" spans="1:10">
      <c r="A11" s="15" t="s">
        <v>45</v>
      </c>
      <c r="B11" s="23">
        <v>29.632222732599999</v>
      </c>
      <c r="C11" s="23">
        <v>32.334808983137279</v>
      </c>
      <c r="D11" s="23">
        <v>34.174611917842448</v>
      </c>
      <c r="E11" s="23">
        <v>35.527297331965308</v>
      </c>
      <c r="F11" s="23">
        <v>36.786094657246736</v>
      </c>
      <c r="G11" s="23">
        <v>37.666579851789308</v>
      </c>
      <c r="H11" s="23">
        <v>38.318827583890815</v>
      </c>
      <c r="I11" s="15"/>
      <c r="J11" s="15"/>
    </row>
    <row r="12" spans="1:10">
      <c r="A12" s="15"/>
      <c r="B12" s="23"/>
      <c r="C12" s="23"/>
      <c r="D12" s="23"/>
      <c r="E12" s="23"/>
      <c r="F12" s="23"/>
      <c r="G12" s="23"/>
      <c r="H12" s="23"/>
      <c r="I12" s="15"/>
      <c r="J12" s="15"/>
    </row>
    <row r="13" spans="1:10">
      <c r="A13" s="30" t="s">
        <v>34</v>
      </c>
      <c r="B13" s="31">
        <f t="shared" ref="B13:H13" si="0">SUM(B6:B11)</f>
        <v>5872.8183832472505</v>
      </c>
      <c r="C13" s="31">
        <f t="shared" si="0"/>
        <v>6441.4517894227292</v>
      </c>
      <c r="D13" s="31">
        <f t="shared" si="0"/>
        <v>6819.1528314616762</v>
      </c>
      <c r="E13" s="31">
        <f t="shared" si="0"/>
        <v>7081.1947571123201</v>
      </c>
      <c r="F13" s="31">
        <f t="shared" si="0"/>
        <v>7309.5773416951233</v>
      </c>
      <c r="G13" s="31">
        <f t="shared" si="0"/>
        <v>7483.5008501211587</v>
      </c>
      <c r="H13" s="31">
        <f t="shared" si="0"/>
        <v>7624.127458353486</v>
      </c>
      <c r="I13" s="15"/>
      <c r="J13" s="15"/>
    </row>
    <row r="14" spans="1:10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>
      <c r="A15" s="15"/>
      <c r="B15" s="13"/>
      <c r="C15" s="25"/>
      <c r="D15" s="25"/>
      <c r="E15" s="25"/>
      <c r="F15" s="25"/>
      <c r="G15" s="25"/>
      <c r="H15" s="25"/>
      <c r="I15" s="15"/>
      <c r="J15" s="15"/>
    </row>
    <row r="16" spans="1:10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>
      <c r="A17" s="15"/>
      <c r="C17" s="25"/>
      <c r="D17" s="25"/>
      <c r="E17" s="25"/>
      <c r="F17" s="25"/>
      <c r="G17" s="25"/>
      <c r="H17" s="25"/>
      <c r="I17" s="25"/>
      <c r="J17" s="15"/>
    </row>
    <row r="18" spans="1:10">
      <c r="A18" s="15"/>
      <c r="C18" s="25"/>
      <c r="D18" s="25"/>
      <c r="E18" s="25"/>
      <c r="F18" s="25"/>
      <c r="G18" s="25"/>
      <c r="H18" s="25"/>
      <c r="I18" s="25"/>
      <c r="J18" s="15"/>
    </row>
    <row r="19" spans="1:10">
      <c r="A19" s="15"/>
      <c r="C19" s="25"/>
      <c r="D19" s="25"/>
      <c r="E19" s="25"/>
      <c r="F19" s="25"/>
      <c r="G19" s="25"/>
      <c r="H19" s="25"/>
      <c r="I19" s="25"/>
      <c r="J19" s="15"/>
    </row>
    <row r="20" spans="1:10">
      <c r="A20" s="26"/>
      <c r="C20" s="25"/>
      <c r="D20" s="25"/>
      <c r="E20" s="25"/>
      <c r="F20" s="25"/>
      <c r="G20" s="25"/>
      <c r="H20" s="25"/>
      <c r="I20" s="25"/>
    </row>
    <row r="21" spans="1:10">
      <c r="A21" s="26"/>
      <c r="C21" s="25"/>
      <c r="D21" s="25"/>
      <c r="E21" s="25"/>
      <c r="F21" s="25"/>
      <c r="G21" s="25"/>
      <c r="H21" s="25"/>
      <c r="I21" s="25"/>
    </row>
    <row r="22" spans="1:10">
      <c r="A22" s="26"/>
      <c r="C22" s="25"/>
      <c r="D22" s="25"/>
      <c r="E22" s="25"/>
      <c r="F22" s="25"/>
      <c r="G22" s="25"/>
      <c r="H22" s="25"/>
      <c r="I22" s="25"/>
    </row>
    <row r="23" spans="1:10">
      <c r="A23" s="26"/>
      <c r="C23" s="25"/>
      <c r="D23" s="25"/>
      <c r="E23" s="25"/>
      <c r="F23" s="25"/>
      <c r="G23" s="25"/>
      <c r="H23" s="25"/>
      <c r="I23" s="25"/>
    </row>
    <row r="24" spans="1:10">
      <c r="A24" s="26"/>
      <c r="C24" s="25"/>
      <c r="D24" s="25"/>
      <c r="E24" s="25"/>
      <c r="F24" s="25"/>
      <c r="G24" s="25"/>
      <c r="H24" s="25"/>
      <c r="I24" s="25"/>
    </row>
    <row r="25" spans="1:10">
      <c r="C25" s="25"/>
      <c r="D25" s="25"/>
      <c r="E25" s="25"/>
      <c r="F25" s="25"/>
      <c r="G25" s="25"/>
      <c r="H25" s="25"/>
      <c r="I25" s="25"/>
    </row>
    <row r="26" spans="1:10">
      <c r="C26" s="25"/>
      <c r="D26" s="25"/>
      <c r="E26" s="25"/>
      <c r="F26" s="25"/>
      <c r="G26" s="25"/>
      <c r="H26" s="25"/>
      <c r="I26" s="25"/>
    </row>
    <row r="27" spans="1:10">
      <c r="A27" s="26"/>
      <c r="C27" s="25"/>
      <c r="D27" s="25"/>
      <c r="E27" s="25"/>
      <c r="F27" s="25"/>
      <c r="G27" s="25"/>
      <c r="H27" s="25"/>
      <c r="I27" s="25"/>
    </row>
    <row r="29" spans="1:10">
      <c r="C29" s="25"/>
      <c r="D29" s="25"/>
      <c r="E29" s="25"/>
      <c r="F29" s="25"/>
      <c r="G29" s="25"/>
      <c r="H29" s="25"/>
      <c r="I29" s="25"/>
    </row>
    <row r="43" spans="1:9">
      <c r="A43" s="11"/>
    </row>
    <row r="46" spans="1:9">
      <c r="B46" s="27"/>
      <c r="C46" s="27"/>
      <c r="D46" s="27"/>
      <c r="E46" s="27"/>
      <c r="F46" s="27"/>
      <c r="G46" s="27"/>
      <c r="I46" s="27"/>
    </row>
    <row r="47" spans="1:9">
      <c r="B47" s="27"/>
      <c r="C47" s="27"/>
      <c r="D47" s="27"/>
      <c r="E47" s="27"/>
      <c r="F47" s="27"/>
      <c r="G47" s="27"/>
      <c r="I47" s="27"/>
    </row>
    <row r="48" spans="1:9">
      <c r="B48" s="27"/>
      <c r="C48" s="27"/>
      <c r="D48" s="27"/>
      <c r="E48" s="27"/>
      <c r="F48" s="27"/>
      <c r="G48" s="27"/>
      <c r="I48" s="27"/>
    </row>
    <row r="49" spans="2:9">
      <c r="B49" s="27"/>
      <c r="C49" s="27"/>
      <c r="D49" s="27"/>
      <c r="E49" s="27"/>
      <c r="F49" s="27"/>
      <c r="G49" s="27"/>
      <c r="I49" s="27"/>
    </row>
    <row r="50" spans="2:9">
      <c r="B50" s="27"/>
      <c r="C50" s="27"/>
      <c r="D50" s="27"/>
      <c r="E50" s="27"/>
      <c r="F50" s="27"/>
      <c r="G50" s="27"/>
      <c r="I50" s="27"/>
    </row>
    <row r="51" spans="2:9">
      <c r="B51" s="27"/>
      <c r="C51" s="27"/>
      <c r="D51" s="27"/>
      <c r="E51" s="27"/>
      <c r="F51" s="27"/>
      <c r="G51" s="27"/>
      <c r="I51" s="27"/>
    </row>
    <row r="52" spans="2:9">
      <c r="B52" s="27"/>
      <c r="C52" s="27"/>
      <c r="D52" s="27"/>
      <c r="E52" s="27"/>
      <c r="F52" s="27"/>
      <c r="G52" s="27"/>
      <c r="I52" s="27"/>
    </row>
    <row r="54" spans="2:9">
      <c r="B54" s="13"/>
      <c r="C54" s="13"/>
      <c r="D54" s="13"/>
      <c r="E54" s="13"/>
      <c r="F54" s="13"/>
      <c r="G54" s="13"/>
      <c r="H54" s="13"/>
      <c r="I54" s="1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rget_Audience xmlns="60CA7F94-CEA7-45B5-94E0-74DFE33E7369">Internal</Target_Audience>
    <Original_x0020_Author xmlns="60CA7F94-CEA7-45B5-94E0-74DFE33E7369">David Ryan</Original_x0020_Author>
    <Know-How_Type xmlns="60CA7F94-CEA7-45B5-94E0-74DFE33E7369">NA</Know-How_Type>
    <Theme xmlns="60CA7F94-CEA7-45B5-94E0-74DFE33E7369">
      <Value>Economic Development</Value>
      <Value>Energy</Value>
      <Value>Environment</Value>
      <Value>Freight</Value>
      <Value>Fuels</Value>
      <Value>Futures</Value>
      <Value>Passenger Transport</Value>
      <Value>Travel Demand Management</Value>
      <Value>Vehicles</Value>
      <Value>Walking and Cycling</Value>
    </Theme>
    <Publisher_Source xmlns="60CA7F94-CEA7-45B5-94E0-74DFE33E7369" xsi:nil="true"/>
    <ADLogModifiedBy xmlns="60CA7F94-CEA7-45B5-94E0-74DFE33E7369">575,David Ryan,Contractor,26/08/2016;88,Wayne Jones,Principal Scientist,16/02/2017;587,Ralph Samuelson,Contractor,17/05/2017;587,Ralph Samuelson,Principal Data Analyst,9/11/2017;575,David Ryan,Contractor Senior Adviser,9/11/2017;</ADLogModifiedBy>
    <Topic xmlns="60CA7F94-CEA7-45B5-94E0-74DFE33E7369">NA</Topic>
    <Original_x0020_Modified xmlns="60CA7F94-CEA7-45B5-94E0-74DFE33E7369">4/08/2017 4:27:44 p.m.</Original_x0020_Modified>
    <Project xmlns="60CA7F94-CEA7-45B5-94E0-74DFE33E7369">FESA Survey Programme</Project>
    <Security_Rating xmlns="60CA7F94-CEA7-45B5-94E0-74DFE33E7369">NA</Security_Rating>
    <ADLog xmlns="60CA7F94-CEA7-45B5-94E0-74DFE33E7369">575,David Ryan,Contractor,26/08/2016;587,Ralph Samuelson,Contractor,4/08/2017;587,Ralph Samuelson,Principal Data Analyst,9/11/2017;575,David Ryan,Contractor Senior Adviser,10/11/2017;</ADLog>
    <Category_Name xmlns="60CA7F94-CEA7-45B5-94E0-74DFE33E7369">NA</Category_Name>
    <Authoritative_Version xmlns="60CA7F94-CEA7-45B5-94E0-74DFE33E7369">false</Authoritative_Version>
    <Related_Record xmlns="60CA7F94-CEA7-45B5-94E0-74DFE33E7369" xsi:nil="true"/>
    <Case xmlns="60CA7F94-CEA7-45B5-94E0-74DFE33E7369">NA</Case>
    <Crown_Entity xmlns="60CA7F94-CEA7-45B5-94E0-74DFE33E7369">
      <Value>NA</Value>
    </Crown_Entity>
    <Original_x0020_Producer xmlns="60CA7F94-CEA7-45B5-94E0-74DFE33E7369" xsi:nil="true"/>
    <Function xmlns="60CA7F94-CEA7-45B5-94E0-74DFE33E7369">Statistics</Function>
    <Activity xmlns="60CA7F94-CEA7-45B5-94E0-74DFE33E7369">Activity Management</Activity>
    <Original_x0020_Created xmlns="60CA7F94-CEA7-45B5-94E0-74DFE33E7369">26/08/2016 3:31:53 p.m.</Original_x0020_Created>
    <Related_People xmlns="60CA7F94-CEA7-45B5-94E0-74DFE33E7369">
      <UserInfo>
        <DisplayName/>
        <AccountId xsi:nil="true"/>
        <AccountType/>
      </UserInfo>
    </Related_People>
    <Subactivity xmlns="60CA7F94-CEA7-45B5-94E0-74DFE33E7369">Outputs and Reports</Subactivity>
    <Related_x0020_Record_x0020_Links xmlns="9839ff3a-355b-4117-b331-4f99f36137b4" xsi:nil="true"/>
    <Category_Values xmlns="60CA7F94-CEA7-45B5-94E0-74DFE33E7369">NA</Category_Values>
    <First_x0020_Created xmlns="60CA7F94-CEA7-45B5-94E0-74DFE33E7369">26/08/2016 3:31:53 p.m.</First_x0020_Created>
    <Mode xmlns="60CA7F94-CEA7-45B5-94E0-74DFE33E7369">NA</Mode>
    <My_Keywords xmlns="60CA7F94-CEA7-45B5-94E0-74DFE33E7369">NA</My_Keywords>
    <PRA_Type xmlns="60CA7F94-CEA7-45B5-94E0-74DFE33E7369">Doc</PRA_Type>
    <Record_Type xmlns="60CA7F94-CEA7-45B5-94E0-74DFE33E7369">Normal</Record_Type>
    <Hold xmlns="60CA7F94-CEA7-45B5-94E0-74DFE33E7369">false</Hold>
    <Document_Type xmlns="60CA7F94-CEA7-45B5-94E0-74DFE33E7369">Research</Document_Type>
    <Function_Group xmlns="60CA7F94-CEA7-45B5-94E0-74DFE33E7369">Research and Statistics</Function_Group>
    <Aggregation_Status xmlns="60CA7F94-CEA7-45B5-94E0-74DFE33E7369">Normal</Aggregation_Status>
    <RecordID xmlns="60CA7F94-CEA7-45B5-94E0-74DFE33E7369">209266</RecordID>
    <Narrative xmlns="60CA7F94-CEA7-45B5-94E0-74DFE33E7369">This is the working file for the graphs in the Transport Outlook: Future State document. It replaces the combiled file 'Graphs for Transport Outlook - working file', which had graphs for both the Current State and Future State documents</Narrative>
    <Key_Words xmlns="60CA7F94-CEA7-45B5-94E0-74DFE33E7369">NA</Key_Words>
    <Read_Only_Status xmlns="60CA7F94-CEA7-45B5-94E0-74DFE33E7369">Open</Read_Only_Status>
    <Disposal_Action_Authoriser xmlns="60CA7F94-CEA7-45B5-94E0-74DFE33E7369">
      <UserInfo>
        <DisplayName/>
        <AccountId xsi:nil="true"/>
        <AccountType/>
      </UserInfo>
    </Disposal_Action_Authoriser>
    <Original_Document xmlns="60ca7f94-cea7-45b5-94e0-74dfe33e73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EE97655591A421D982C8CBBCA2B2410AB0400C97729EC36A3A94F832F7D984A7150AB" ma:contentTypeVersion="18" ma:contentTypeDescription="" ma:contentTypeScope="" ma:versionID="af7816ef4dcde177cd47ebbcfa47d2e7">
  <xsd:schema xmlns:xsd="http://www.w3.org/2001/XMLSchema" xmlns:p="http://schemas.microsoft.com/office/2006/metadata/properties" xmlns:ns2="60CA7F94-CEA7-45B5-94E0-74DFE33E7369" xmlns:ns3="60ca7f94-cea7-45b5-94e0-74dfe33e7369" xmlns:ns4="9839ff3a-355b-4117-b331-4f99f36137b4" targetNamespace="http://schemas.microsoft.com/office/2006/metadata/properties" ma:root="true" ma:fieldsID="3341fad4d3e3ac8fe7e2242759ecad9d" ns2:_="" ns3:_="" ns4:_="">
    <xsd:import namespace="60CA7F94-CEA7-45B5-94E0-74DFE33E7369"/>
    <xsd:import namespace="60ca7f94-cea7-45b5-94e0-74dfe33e7369"/>
    <xsd:import namespace="9839ff3a-355b-4117-b331-4f99f36137b4"/>
    <xsd:element name="properties">
      <xsd:complexType>
        <xsd:sequence>
          <xsd:element name="documentManagement">
            <xsd:complexType>
              <xsd:all>
                <xsd:element ref="ns2:Know-How_Type" minOccurs="0"/>
                <xsd:element ref="ns2:Target_Audience"/>
                <xsd:element ref="ns2:PRA_Type" minOccurs="0"/>
                <xsd:element ref="ns2:Aggregation_Status" minOccurs="0"/>
                <xsd:element ref="ns2:Narrative" minOccurs="0"/>
                <xsd:element ref="ns2:RecordID" minOccurs="0"/>
                <xsd:element ref="ns2:Record_Type" minOccurs="0"/>
                <xsd:element ref="ns2:Read_Only_Status" minOccurs="0"/>
                <xsd:element ref="ns2:Authoritative_Version" minOccurs="0"/>
                <xsd:element ref="ns3:Original_Document" minOccurs="0"/>
                <xsd:element ref="ns2:Document_Type"/>
                <xsd:element ref="ns2:Mode" minOccurs="0"/>
                <xsd:element ref="ns2:Theme" minOccurs="0"/>
                <xsd:element ref="ns2:Crown_Entity" minOccurs="0"/>
                <xsd:element ref="ns2:My_Keywords" minOccurs="0"/>
                <xsd:element ref="ns2:Key_Words"/>
                <xsd:element ref="ns2:Category_Name" minOccurs="0"/>
                <xsd:element ref="ns2:Category_Values" minOccurs="0"/>
                <xsd:element ref="ns2:Case" minOccurs="0"/>
                <xsd:element ref="ns2:Project" minOccurs="0"/>
                <xsd:element ref="ns2:Topic" minOccurs="0"/>
                <xsd:element ref="ns2:Security_Rating"/>
                <xsd:element ref="ns2:Related_People" minOccurs="0"/>
                <xsd:element ref="ns2:Publisher_Source" minOccurs="0"/>
                <xsd:element ref="ns2:Original_x0020_Author" minOccurs="0"/>
                <xsd:element ref="ns2:Original_x0020_Created" minOccurs="0"/>
                <xsd:element ref="ns2:Original_x0020_Modified" minOccurs="0"/>
                <xsd:element ref="ns2:Original_x0020_Producer" minOccurs="0"/>
                <xsd:element ref="ns2:First_x0020_Created" minOccurs="0"/>
                <xsd:element ref="ns2:Disposal_Action_Authoriser" minOccurs="0"/>
                <xsd:element ref="ns2:Function_Group" minOccurs="0"/>
                <xsd:element ref="ns2:Function" minOccurs="0"/>
                <xsd:element ref="ns2:Activity" minOccurs="0"/>
                <xsd:element ref="ns2:Subactivity" minOccurs="0"/>
                <xsd:element ref="ns2:Hold" minOccurs="0"/>
                <xsd:element ref="ns2:ADLog" minOccurs="0"/>
                <xsd:element ref="ns2:ADLogModifiedBy" minOccurs="0"/>
                <xsd:element ref="ns2:Related_Record" minOccurs="0"/>
                <xsd:element ref="ns4:Related_x0020_Record_x0020_Link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0CA7F94-CEA7-45B5-94E0-74DFE33E7369" elementFormDefault="qualified">
    <xsd:import namespace="http://schemas.microsoft.com/office/2006/documentManagement/types"/>
    <xsd:element name="Know-How_Type" ma:index="8" nillable="true" ma:displayName="Know-How Type" ma:default="NA" ma:format="Dropdown" ma:hidden="true" ma:internalName="KnowHowType">
      <xsd:simpleType>
        <xsd:restriction base="dms:Choice">
          <xsd:enumeration value="NA"/>
          <xsd:enumeration value="Tall Poppy"/>
          <xsd:enumeration value="Nugget-Template or Form"/>
          <xsd:enumeration value="Nugget-Topic"/>
          <xsd:enumeration value="Nugget-FAQ"/>
          <xsd:enumeration value="Nugget-Key Document"/>
          <xsd:enumeration value="Nugget-Who"/>
          <xsd:enumeration value="Nugget-Expert Question"/>
          <xsd:enumeration value="Nugget-News"/>
          <xsd:enumeration value="Nugget-Third Party Reference"/>
          <xsd:enumeration value="Authority Document"/>
        </xsd:restriction>
      </xsd:simpleType>
    </xsd:element>
    <xsd:element name="Target_Audience" ma:index="9" ma:displayName="Target Audience" ma:default="Internal" ma:format="RadioButtons" ma:hidden="true" ma:internalName="TargetAudience">
      <xsd:simpleType>
        <xsd:restriction base="dms:Choice">
          <xsd:enumeration value="Internal"/>
          <xsd:enumeration value="External"/>
        </xsd:restriction>
      </xsd:simpleType>
    </xsd:element>
    <xsd:element name="PRA_Type" ma:index="10" nillable="true" ma:displayName="PRA Type" ma:default="Doc" ma:hidden="true" ma:internalName="PRAType">
      <xsd:simpleType>
        <xsd:restriction base="dms:Text"/>
      </xsd:simpleType>
    </xsd:element>
    <xsd:element name="Aggregation_Status" ma:index="11" nillable="true" ma:displayName="Aggregation Status" ma:default="Normal" ma:hidden="true" ma:internalName="AggregationStatus">
      <xsd:simpleType>
        <xsd:restriction base="dms:Choice">
          <xsd:enumeration value="Delete Soon"/>
          <xsd:enumeration value="Transfer"/>
          <xsd:enumeration value="Appraise"/>
          <xsd:enumeration value="Normal"/>
        </xsd:restriction>
      </xsd:simpleType>
    </xsd:element>
    <xsd:element name="Narrative" ma:index="12" nillable="true" ma:displayName="Narrative - Brief description of document" ma:internalName="Narrative">
      <xsd:simpleType>
        <xsd:restriction base="dms:Note"/>
      </xsd:simpleType>
    </xsd:element>
    <xsd:element name="RecordID" ma:index="13" nillable="true" ma:displayName="RecordID" ma:hidden="true" ma:internalName="RecordID">
      <xsd:simpleType>
        <xsd:restriction base="dms:Text"/>
      </xsd:simpleType>
    </xsd:element>
    <xsd:element name="Record_Type" ma:index="14" nillable="true" ma:displayName="Record Type" ma:default="Normal" ma:hidden="true" ma:internalName="RecordType">
      <xsd:simpleType>
        <xsd:restriction base="dms:Choice">
          <xsd:enumeration value="Long Term Value"/>
          <xsd:enumeration value="Normal"/>
          <xsd:enumeration value="Housekeeping"/>
          <xsd:enumeration value="Superseded"/>
        </xsd:restriction>
      </xsd:simpleType>
    </xsd:element>
    <xsd:element name="Read_Only_Status" ma:index="15" nillable="true" ma:displayName="Read Only Status" ma:default="Open" ma:hidden="true" ma:internalName="ReadOnlyStatus">
      <xsd:simpleType>
        <xsd:restriction base="dms:Choice">
          <xsd:enumeration value="Open"/>
          <xsd:enumeration value="Document"/>
          <xsd:enumeration value="Document and Metadata"/>
        </xsd:restriction>
      </xsd:simpleType>
    </xsd:element>
    <xsd:element name="Authoritative_Version" ma:index="16" nillable="true" ma:displayName="Authoritative Version" ma:default="0" ma:hidden="true" ma:internalName="AuthoritativeVersion">
      <xsd:simpleType>
        <xsd:restriction base="dms:Boolean"/>
      </xsd:simpleType>
    </xsd:element>
    <xsd:element name="Document_Type" ma:index="18" ma:displayName="Document Type" ma:format="Dropdown" ma:internalName="DocumentType">
      <xsd:simpleType>
        <xsd:restriction base="dms:Choice">
          <xsd:enumeration value="Business Case/Proposal"/>
          <xsd:enumeration value="Cabinet Papers"/>
          <xsd:enumeration value="Communication - Letter or Memo"/>
          <xsd:enumeration value="Consultation Papers, Submissions"/>
          <xsd:enumeration value="Contract, Variation, Agreement or MOU"/>
          <xsd:enumeration value="Employment Related"/>
          <xsd:enumeration value="Filenote"/>
          <xsd:enumeration value="Financial"/>
          <xsd:enumeration value="Forms and Templates"/>
          <xsd:enumeration value="Go Plan Documents"/>
          <xsd:enumeration value="Internal Policies, Procedures and Guidelines"/>
          <xsd:enumeration value="Legal"/>
          <xsd:enumeration value="Media Communications"/>
          <xsd:enumeration value="Meeting Agendas, Minutes, Tabled Papers"/>
          <xsd:enumeration value="Ministerial Briefings and Aide Memoires"/>
          <xsd:enumeration value="Photo, Image or Multimedia"/>
          <xsd:enumeration value="Policy Development, Management and Implementation"/>
          <xsd:enumeration value="Presentation / Speech"/>
          <xsd:enumeration value="Reference - External Report / Publication"/>
          <xsd:enumeration value="Report"/>
          <xsd:enumeration value="Research"/>
          <xsd:enumeration value="Strategy and Planning"/>
          <xsd:enumeration value="Thinkpiece"/>
        </xsd:restriction>
      </xsd:simpleType>
    </xsd:element>
    <xsd:element name="Mode" ma:index="19" nillable="true" ma:displayName="Mode" ma:default="" ma:format="Dropdown" ma:internalName="Mode">
      <xsd:simpleType>
        <xsd:restriction base="dms:Choice">
          <xsd:enumeration value="Aviation"/>
          <xsd:enumeration value="Maritime"/>
          <xsd:enumeration value="Multi-modal"/>
          <xsd:enumeration value="Rail"/>
          <xsd:enumeration value="Road"/>
          <xsd:enumeration value="NA"/>
        </xsd:restriction>
      </xsd:simpleType>
    </xsd:element>
    <xsd:element name="Theme" ma:index="20" nillable="true" ma:displayName="Theme" ma:default="" ma:internalName="The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ess and Mobility"/>
                    <xsd:enumeration value="Commercial"/>
                    <xsd:enumeration value="Economic Development"/>
                    <xsd:enumeration value="Education"/>
                    <xsd:enumeration value="Emergency Management"/>
                    <xsd:enumeration value="Energy"/>
                    <xsd:enumeration value="Environment"/>
                    <xsd:enumeration value="Freight"/>
                    <xsd:enumeration value="Funding"/>
                    <xsd:enumeration value="Fuels"/>
                    <xsd:enumeration value="Futures"/>
                    <xsd:enumeration value="Health"/>
                    <xsd:enumeration value="International"/>
                    <xsd:enumeration value="Land Use"/>
                    <xsd:enumeration value="Legislation and Regulation"/>
                    <xsd:enumeration value="Maintenance Infrastructure"/>
                    <xsd:enumeration value="New Infrastructure"/>
                    <xsd:enumeration value="Passenger Transport"/>
                    <xsd:enumeration value="Revenue and Charging"/>
                    <xsd:enumeration value="Safety"/>
                    <xsd:enumeration value="Sector Strategy"/>
                    <xsd:enumeration value="Security"/>
                    <xsd:enumeration value="Social"/>
                    <xsd:enumeration value="Travel Demand Management"/>
                    <xsd:enumeration value="Vehicles"/>
                    <xsd:enumeration value="Walking and Cycling"/>
                    <xsd:enumeration value="NA"/>
                  </xsd:restriction>
                </xsd:simpleType>
              </xsd:element>
            </xsd:sequence>
          </xsd:extension>
        </xsd:complexContent>
      </xsd:complexType>
    </xsd:element>
    <xsd:element name="Crown_Entity" ma:index="21" nillable="true" ma:displayName="Crown Entity" ma:default="" ma:internalName="CrownEntit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viation Security Service"/>
                    <xsd:enumeration value="Civil Aviation Authority"/>
                    <xsd:enumeration value="Establishment Board for the New Zealand Transport Agency"/>
                    <xsd:enumeration value="Kiwi Rail"/>
                    <xsd:enumeration value="Land Transport New Zealand"/>
                    <xsd:enumeration value="Maritime Appeal Authority"/>
                    <xsd:enumeration value="Maritime New Zealand"/>
                    <xsd:enumeration value="Meteorological Service"/>
                    <xsd:enumeration value="New Zealand Police"/>
                    <xsd:enumeration value="New Zealand Transport Agency"/>
                    <xsd:enumeration value="Oil Pollution Advisory Committee"/>
                    <xsd:enumeration value="Road Safety Trust"/>
                    <xsd:enumeration value="Transit New Zealand"/>
                    <xsd:enumeration value="Transport Accident Investigation Commission"/>
                    <xsd:enumeration value="NA"/>
                  </xsd:restriction>
                </xsd:simpleType>
              </xsd:element>
            </xsd:sequence>
          </xsd:extension>
        </xsd:complexContent>
      </xsd:complexType>
    </xsd:element>
    <xsd:element name="My_Keywords" ma:index="22" nillable="true" ma:displayName="My Keywords" ma:format="Dropdown" ma:internalName="MyKeywords">
      <xsd:simpleType>
        <xsd:restriction base="dms:Choice">
          <xsd:enumeration value="NA"/>
        </xsd:restriction>
      </xsd:simpleType>
    </xsd:element>
    <xsd:element name="Key_Words" ma:index="23" ma:displayName="Key Words" ma:default="" ma:internalName="Key_Words" ma:readOnly="false">
      <xsd:simpleType>
        <xsd:restriction base="dms:Choice">
          <xsd:enumeration value="NA"/>
        </xsd:restriction>
      </xsd:simpleType>
    </xsd:element>
    <xsd:element name="Category_Name" ma:index="24" nillable="true" ma:displayName="Category Name" ma:default="NA" ma:format="RadioButtons" ma:hidden="true" ma:internalName="CategoryName">
      <xsd:simpleType>
        <xsd:restriction base="dms:Choice">
          <xsd:enumeration value="NA"/>
        </xsd:restriction>
      </xsd:simpleType>
    </xsd:element>
    <xsd:element name="Category_Values" ma:index="25" nillable="true" ma:displayName="Category Values" ma:default="NA" ma:format="Dropdown" ma:hidden="true" ma:internalName="CategoryValues" ma:readOnly="false">
      <xsd:simpleType>
        <xsd:restriction base="dms:Choice">
          <xsd:enumeration value="NA"/>
        </xsd:restriction>
      </xsd:simpleType>
    </xsd:element>
    <xsd:element name="Case" ma:index="26" nillable="true" ma:displayName="Case" ma:default="NA" ma:format="Dropdown" ma:hidden="true" ma:internalName="Case" ma:readOnly="false">
      <xsd:simpleType>
        <xsd:restriction base="dms:Choice">
          <xsd:enumeration value="NA"/>
        </xsd:restriction>
      </xsd:simpleType>
    </xsd:element>
    <xsd:element name="Project" ma:index="27" nillable="true" ma:displayName="Project" ma:default="FESA Survey Programme" ma:hidden="true" ma:internalName="Project" ma:readOnly="false">
      <xsd:simpleType>
        <xsd:restriction base="dms:Choice">
          <xsd:enumeration value="FESA Survey Programme"/>
        </xsd:restriction>
      </xsd:simpleType>
    </xsd:element>
    <xsd:element name="Topic" ma:index="28" nillable="true" ma:displayName="Topic" ma:default="NA" ma:hidden="true" ma:internalName="Topic">
      <xsd:simpleType>
        <xsd:restriction base="dms:Choice">
          <xsd:enumeration value="NA"/>
        </xsd:restriction>
      </xsd:simpleType>
    </xsd:element>
    <xsd:element name="Security_Rating" ma:index="29" ma:displayName="Security Rating" ma:default="" ma:internalName="SecurityRating">
      <xsd:simpleType>
        <xsd:restriction base="dms:Choice">
          <xsd:enumeration value="NA"/>
          <xsd:enumeration value="In-confidence"/>
          <xsd:enumeration value="Sensitive"/>
          <xsd:enumeration value="Restricted"/>
        </xsd:restriction>
      </xsd:simpleType>
    </xsd:element>
    <xsd:element name="Related_People" ma:index="30" nillable="true" ma:displayName="Related People" ma:hidden="true" ma:list="UserInfo" ma:internalName="RelatedPeopl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r_Source" ma:index="31" nillable="true" ma:displayName="Publisher/Source" ma:hidden="true" ma:internalName="PublisherSource">
      <xsd:simpleType>
        <xsd:restriction base="dms:Text"/>
      </xsd:simpleType>
    </xsd:element>
    <xsd:element name="Original_x0020_Author" ma:index="32" nillable="true" ma:displayName="Original Author" ma:hidden="true" ma:internalName="Original_x0020_Author">
      <xsd:simpleType>
        <xsd:restriction base="dms:Text"/>
      </xsd:simpleType>
    </xsd:element>
    <xsd:element name="Original_x0020_Created" ma:index="33" nillable="true" ma:displayName="Original Created" ma:hidden="true" ma:internalName="Original_x0020_Created">
      <xsd:simpleType>
        <xsd:restriction base="dms:Text"/>
      </xsd:simpleType>
    </xsd:element>
    <xsd:element name="Original_x0020_Modified" ma:index="34" nillable="true" ma:displayName="Original Modified" ma:hidden="true" ma:internalName="Original_x0020_Modified">
      <xsd:simpleType>
        <xsd:restriction base="dms:Text"/>
      </xsd:simpleType>
    </xsd:element>
    <xsd:element name="Original_x0020_Producer" ma:index="35" nillable="true" ma:displayName="Original Producer" ma:hidden="true" ma:internalName="Original_x0020_Producer">
      <xsd:simpleType>
        <xsd:restriction base="dms:Text"/>
      </xsd:simpleType>
    </xsd:element>
    <xsd:element name="First_x0020_Created" ma:index="36" nillable="true" ma:displayName="First Created" ma:hidden="true" ma:internalName="First_x0020_Created">
      <xsd:simpleType>
        <xsd:restriction base="dms:Text"/>
      </xsd:simpleType>
    </xsd:element>
    <xsd:element name="Disposal_Action_Authoriser" ma:index="37" nillable="true" ma:displayName="Disposal Action Authoriser" ma:hidden="true" ma:list="UserInfo" ma:internalName="DisposalActionAuthori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unction_Group" ma:index="38" nillable="true" ma:displayName="Function Group" ma:default="Research and Statistics" ma:format="RadioButtons" ma:hidden="true" ma:internalName="FunctionGroup">
      <xsd:simpleType>
        <xsd:restriction base="dms:Choice">
          <xsd:enumeration value="Research and Statistics"/>
        </xsd:restriction>
      </xsd:simpleType>
    </xsd:element>
    <xsd:element name="Function" ma:index="39" nillable="true" ma:displayName="Function" ma:default="Statistics" ma:format="RadioButtons" ma:hidden="true" ma:internalName="Function" ma:readOnly="false">
      <xsd:simpleType>
        <xsd:restriction base="dms:Choice">
          <xsd:enumeration value="Statistics"/>
        </xsd:restriction>
      </xsd:simpleType>
    </xsd:element>
    <xsd:element name="Activity" ma:index="40" nillable="true" ma:displayName="Activity" ma:default="Activity Management" ma:format="RadioButtons" ma:hidden="true" ma:internalName="Activity" ma:readOnly="false">
      <xsd:simpleType>
        <xsd:restriction base="dms:Choice">
          <xsd:enumeration value="Activity Management"/>
        </xsd:restriction>
      </xsd:simpleType>
    </xsd:element>
    <xsd:element name="Subactivity" ma:index="41" nillable="true" ma:displayName="Subactivity" ma:default="Outputs and Reports" ma:format="RadioButtons" ma:hidden="true" ma:internalName="Subactivity" ma:readOnly="false">
      <xsd:simpleType>
        <xsd:restriction base="dms:Choice">
          <xsd:enumeration value="Outputs and Reports"/>
        </xsd:restriction>
      </xsd:simpleType>
    </xsd:element>
    <xsd:element name="Hold" ma:index="42" nillable="true" ma:displayName="Hold" ma:default="0" ma:hidden="true" ma:internalName="Hold">
      <xsd:simpleType>
        <xsd:restriction base="dms:Boolean"/>
      </xsd:simpleType>
    </xsd:element>
    <xsd:element name="ADLog" ma:index="43" nillable="true" ma:displayName="ADLog CreatedBy" ma:hidden="true" ma:internalName="ADLog">
      <xsd:simpleType>
        <xsd:restriction base="dms:Note"/>
      </xsd:simpleType>
    </xsd:element>
    <xsd:element name="ADLogModifiedBy" ma:index="44" nillable="true" ma:displayName="ADLog ModifiedBy" ma:hidden="true" ma:internalName="ADLogModifiedBy">
      <xsd:simpleType>
        <xsd:restriction base="dms:Note"/>
      </xsd:simpleType>
    </xsd:element>
    <xsd:element name="Related_Record" ma:index="45" nillable="true" ma:displayName="Related Record" ma:internalName="RelatedRecord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60ca7f94-cea7-45b5-94e0-74dfe33e7369" elementFormDefault="qualified">
    <xsd:import namespace="http://schemas.microsoft.com/office/2006/documentManagement/types"/>
    <xsd:element name="Original_Document" ma:index="17" nillable="true" ma:displayName="Original Document" ma:hidden="true" ma:internalName="OriginalDocument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9839ff3a-355b-4117-b331-4f99f36137b4" elementFormDefault="qualified">
    <xsd:import namespace="http://schemas.microsoft.com/office/2006/documentManagement/types"/>
    <xsd:element name="Related_x0020_Record_x0020_Links" ma:index="46" nillable="true" ma:displayName="Related Record Links" ma:hidden="true" ma:internalName="Related_x0020_Record_x0020_Link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1C98A42-EA00-489B-8A3C-17DD03ED3086}"/>
</file>

<file path=customXml/itemProps2.xml><?xml version="1.0" encoding="utf-8"?>
<ds:datastoreItem xmlns:ds="http://schemas.openxmlformats.org/officeDocument/2006/customXml" ds:itemID="{1DA5E83C-733E-4A29-931B-BBB20C5A0CFC}"/>
</file>

<file path=customXml/itemProps3.xml><?xml version="1.0" encoding="utf-8"?>
<ds:datastoreItem xmlns:ds="http://schemas.openxmlformats.org/officeDocument/2006/customXml" ds:itemID="{1E1A5604-1238-4DE1-9502-1F3D3DD7B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1</vt:i4>
      </vt:variant>
    </vt:vector>
  </HeadingPairs>
  <TitlesOfParts>
    <vt:vector size="55" baseType="lpstr">
      <vt:lpstr>Introduction</vt:lpstr>
      <vt:lpstr>3. Regional population</vt:lpstr>
      <vt:lpstr>4. Ageing population</vt:lpstr>
      <vt:lpstr>5. Trips by age group</vt:lpstr>
      <vt:lpstr>6. Trips by income</vt:lpstr>
      <vt:lpstr>7. Trips by household type</vt:lpstr>
      <vt:lpstr>8. Trips by no of vehicles</vt:lpstr>
      <vt:lpstr>10. Trips by region</vt:lpstr>
      <vt:lpstr>11. Trips by mode</vt:lpstr>
      <vt:lpstr>12. Trips by mode Auckland</vt:lpstr>
      <vt:lpstr>13. Distance travelled</vt:lpstr>
      <vt:lpstr>14. Trips - Stay Close Action</vt:lpstr>
      <vt:lpstr>15. Trips - Stay Close Auckland</vt:lpstr>
      <vt:lpstr>16. Trips - Metro-Connected</vt:lpstr>
      <vt:lpstr>17. Trips - Metro-Connect Auck</vt:lpstr>
      <vt:lpstr>18. Trips - Golden Triangle</vt:lpstr>
      <vt:lpstr>19. Trips - Gold Triangle Auck</vt:lpstr>
      <vt:lpstr>20. Trips - @Home</vt:lpstr>
      <vt:lpstr>21. Trips - @Home Auckland</vt:lpstr>
      <vt:lpstr>22. Comparison trips by region</vt:lpstr>
      <vt:lpstr>23. Comparison trips by mode</vt:lpstr>
      <vt:lpstr>24. Comparison distance by mode</vt:lpstr>
      <vt:lpstr>28. Cost of travel</vt:lpstr>
      <vt:lpstr>29. Regional departures</vt:lpstr>
      <vt:lpstr>32. International departures</vt:lpstr>
      <vt:lpstr>33. Intl departures scenarios</vt:lpstr>
      <vt:lpstr>35. Leg-based departures</vt:lpstr>
      <vt:lpstr>36. Leg-based domestic depart</vt:lpstr>
      <vt:lpstr>37. Leg-based intl departures</vt:lpstr>
      <vt:lpstr>38. Leg-based depart scenarios</vt:lpstr>
      <vt:lpstr>39. Freight</vt:lpstr>
      <vt:lpstr>40. Regional freight tonnage</vt:lpstr>
      <vt:lpstr>41. Imports</vt:lpstr>
      <vt:lpstr>42. Exports</vt:lpstr>
      <vt:lpstr>43. Log exports</vt:lpstr>
      <vt:lpstr>44. TEUs</vt:lpstr>
      <vt:lpstr>46. Freight tonnage</vt:lpstr>
      <vt:lpstr>48. Import tonnage</vt:lpstr>
      <vt:lpstr>49. Export tonnage</vt:lpstr>
      <vt:lpstr>50. VKT by vehicle type</vt:lpstr>
      <vt:lpstr>51. VKTs</vt:lpstr>
      <vt:lpstr>52. VKTs per Capita</vt:lpstr>
      <vt:lpstr>53. VKTs Auckland</vt:lpstr>
      <vt:lpstr>54. VKTs in Auckland per capita</vt:lpstr>
      <vt:lpstr>55. Emissions composition</vt:lpstr>
      <vt:lpstr>56. Transport emissions</vt:lpstr>
      <vt:lpstr>57. No of vehicles by fuel type</vt:lpstr>
      <vt:lpstr>58. VKT by fuel type</vt:lpstr>
      <vt:lpstr>59. Emissions by fuel type</vt:lpstr>
      <vt:lpstr>60. Projected vehicle fleet</vt:lpstr>
      <vt:lpstr>61. Projected EV uptake</vt:lpstr>
      <vt:lpstr>62. Emissions by scenario</vt:lpstr>
      <vt:lpstr>63. Emissions per capita</vt:lpstr>
      <vt:lpstr>64. Aircraft distance</vt:lpstr>
      <vt:lpstr>Population_Adjustment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Graphs for Transport Outlook Future State - website</dc:title>
  <dc:creator>David Ryan</dc:creator>
  <cp:lastModifiedBy>David Ryan</cp:lastModifiedBy>
  <cp:lastPrinted>2017-10-26T20:46:28Z</cp:lastPrinted>
  <dcterms:created xsi:type="dcterms:W3CDTF">2016-08-26T02:31:53Z</dcterms:created>
  <dcterms:modified xsi:type="dcterms:W3CDTF">2017-11-21T20:14:46Z</dcterms:modified>
  <cp:contentType>Excel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0x0101008EE97655591A421D982C8CBBCA2B2410AB0400C97729EC36A3A94F832F7D984A7150AB</vt:lpwstr>
  </property>
</Properties>
</file>